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brew\Google Drive\Oyster Lab Study - Open Source Data\Ready for Upload\"/>
    </mc:Choice>
  </mc:AlternateContent>
  <xr:revisionPtr revIDLastSave="0" documentId="8_{5C7E1D9A-5206-4E79-9117-1241C18FA82D}" xr6:coauthVersionLast="40" xr6:coauthVersionMax="40" xr10:uidLastSave="{00000000-0000-0000-0000-000000000000}"/>
  <bookViews>
    <workbookView xWindow="-120" yWindow="-120" windowWidth="29040" windowHeight="15840" tabRatio="599" activeTab="5" xr2:uid="{00000000-000D-0000-FFFF-FFFF00000000}"/>
  </bookViews>
  <sheets>
    <sheet name="DEET Tanks" sheetId="1" r:id="rId1"/>
    <sheet name="Mixture Tanks" sheetId="2" r:id="rId2"/>
    <sheet name="Fluoxetine Tanks" sheetId="3" r:id="rId3"/>
    <sheet name="Diphen Tanks" sheetId="4" r:id="rId4"/>
    <sheet name="EE2 Tanks" sheetId="5" r:id="rId5"/>
    <sheet name="Controls" sheetId="6" r:id="rId6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3" i="3" l="1"/>
  <c r="O116" i="6"/>
  <c r="M116" i="6"/>
  <c r="K116" i="6"/>
  <c r="I116" i="6"/>
  <c r="O88" i="6"/>
  <c r="M88" i="6"/>
  <c r="K88" i="6"/>
  <c r="I88" i="6"/>
  <c r="O60" i="6"/>
  <c r="M60" i="6"/>
  <c r="K60" i="6"/>
  <c r="I60" i="6"/>
  <c r="O32" i="6"/>
  <c r="M32" i="6"/>
  <c r="K32" i="6"/>
  <c r="I32" i="6"/>
  <c r="O4" i="6"/>
  <c r="AB3" i="6" s="1"/>
  <c r="M4" i="6"/>
  <c r="Z3" i="6" s="1"/>
  <c r="K4" i="6"/>
  <c r="X3" i="6" s="1"/>
  <c r="I4" i="6"/>
  <c r="V3" i="6" s="1"/>
  <c r="O60" i="5"/>
  <c r="M60" i="5"/>
  <c r="K60" i="5"/>
  <c r="I60" i="5"/>
  <c r="O32" i="5"/>
  <c r="M32" i="5"/>
  <c r="K32" i="5"/>
  <c r="I32" i="5"/>
  <c r="O4" i="5"/>
  <c r="AB3" i="5" s="1"/>
  <c r="M4" i="5"/>
  <c r="Z3" i="5" s="1"/>
  <c r="K4" i="5"/>
  <c r="X3" i="5" s="1"/>
  <c r="I4" i="5"/>
  <c r="V3" i="5" s="1"/>
  <c r="O60" i="4"/>
  <c r="M60" i="4"/>
  <c r="K60" i="4"/>
  <c r="I60" i="4"/>
  <c r="O32" i="4"/>
  <c r="M32" i="4"/>
  <c r="K32" i="4"/>
  <c r="I32" i="4"/>
  <c r="O4" i="4"/>
  <c r="AB3" i="4" s="1"/>
  <c r="M4" i="4"/>
  <c r="Z3" i="4" s="1"/>
  <c r="K4" i="4"/>
  <c r="X3" i="4" s="1"/>
  <c r="I4" i="4"/>
  <c r="V3" i="4" s="1"/>
  <c r="O60" i="3"/>
  <c r="M60" i="3"/>
  <c r="K60" i="3"/>
  <c r="I60" i="3"/>
  <c r="O32" i="3"/>
  <c r="M32" i="3"/>
  <c r="K32" i="3"/>
  <c r="I32" i="3"/>
  <c r="O4" i="3"/>
  <c r="AE3" i="3" s="1"/>
  <c r="M4" i="3"/>
  <c r="K4" i="3"/>
  <c r="AA3" i="3" s="1"/>
  <c r="I4" i="3"/>
  <c r="Y3" i="3" s="1"/>
  <c r="O60" i="2"/>
  <c r="M60" i="2"/>
  <c r="K60" i="2"/>
  <c r="I60" i="2"/>
  <c r="O32" i="2"/>
  <c r="M32" i="2"/>
  <c r="K32" i="2"/>
  <c r="I32" i="2"/>
  <c r="O4" i="2"/>
  <c r="AC3" i="2" s="1"/>
  <c r="M4" i="2"/>
  <c r="AA3" i="2" s="1"/>
  <c r="K4" i="2"/>
  <c r="Y3" i="2" s="1"/>
  <c r="I4" i="2"/>
  <c r="W3" i="2" s="1"/>
  <c r="O60" i="1"/>
  <c r="M60" i="1"/>
  <c r="K60" i="1"/>
  <c r="I60" i="1"/>
  <c r="O32" i="1"/>
  <c r="M32" i="1"/>
  <c r="K32" i="1"/>
  <c r="I32" i="1"/>
  <c r="O4" i="1"/>
  <c r="AC3" i="1" s="1"/>
  <c r="M4" i="1"/>
  <c r="AA3" i="1" s="1"/>
  <c r="K4" i="1"/>
  <c r="Y3" i="1" s="1"/>
  <c r="I4" i="1"/>
  <c r="W3" i="1" s="1"/>
  <c r="V10" i="4"/>
  <c r="V8" i="4"/>
  <c r="V9" i="6"/>
  <c r="V7" i="6"/>
  <c r="AC2" i="6"/>
  <c r="AB2" i="6"/>
  <c r="AA2" i="6"/>
  <c r="Z2" i="6"/>
  <c r="Y2" i="6"/>
  <c r="X2" i="6"/>
  <c r="W2" i="6"/>
  <c r="V2" i="6"/>
  <c r="AC2" i="5"/>
  <c r="AB2" i="5"/>
  <c r="AA2" i="5"/>
  <c r="Z2" i="5"/>
  <c r="Y2" i="5"/>
  <c r="X2" i="5"/>
  <c r="W2" i="5"/>
  <c r="V2" i="5"/>
  <c r="AC2" i="4"/>
  <c r="AB2" i="4"/>
  <c r="AA2" i="4"/>
  <c r="Z2" i="4"/>
  <c r="Y2" i="4"/>
  <c r="X2" i="4"/>
  <c r="W2" i="4"/>
  <c r="V2" i="4"/>
  <c r="AD2" i="2"/>
  <c r="AC2" i="2"/>
  <c r="AB2" i="2"/>
  <c r="AA2" i="2"/>
  <c r="Z2" i="2"/>
  <c r="Y2" i="2"/>
  <c r="X2" i="2"/>
  <c r="W2" i="2"/>
  <c r="AD2" i="1"/>
  <c r="AC2" i="1"/>
  <c r="AB2" i="1"/>
  <c r="AA2" i="1"/>
  <c r="Z2" i="1"/>
  <c r="Y2" i="1"/>
  <c r="X2" i="1"/>
  <c r="W2" i="1"/>
  <c r="AF2" i="3"/>
  <c r="AE2" i="3"/>
  <c r="AD2" i="3"/>
  <c r="AC2" i="3"/>
  <c r="AB2" i="3"/>
  <c r="AA2" i="3"/>
  <c r="Z2" i="3"/>
  <c r="Y2" i="3"/>
  <c r="P114" i="6"/>
  <c r="O114" i="6"/>
  <c r="N114" i="6"/>
  <c r="M114" i="6"/>
  <c r="L114" i="6"/>
  <c r="K114" i="6"/>
  <c r="J114" i="6"/>
  <c r="I114" i="6"/>
  <c r="P86" i="6"/>
  <c r="O86" i="6"/>
  <c r="N86" i="6"/>
  <c r="M86" i="6"/>
  <c r="L86" i="6"/>
  <c r="K86" i="6"/>
  <c r="J86" i="6"/>
  <c r="I86" i="6"/>
  <c r="P58" i="6"/>
  <c r="O58" i="6"/>
  <c r="N58" i="6"/>
  <c r="M58" i="6"/>
  <c r="L58" i="6"/>
  <c r="K58" i="6"/>
  <c r="J58" i="6"/>
  <c r="I58" i="6"/>
  <c r="P30" i="6"/>
  <c r="O30" i="6"/>
  <c r="N30" i="6"/>
  <c r="M30" i="6"/>
  <c r="L30" i="6"/>
  <c r="K30" i="6"/>
  <c r="J30" i="6"/>
  <c r="I30" i="6"/>
  <c r="P2" i="6"/>
  <c r="O2" i="6"/>
  <c r="N2" i="6"/>
  <c r="M2" i="6"/>
  <c r="L2" i="6"/>
  <c r="K2" i="6"/>
  <c r="J2" i="6"/>
  <c r="I2" i="6"/>
  <c r="P58" i="5"/>
  <c r="O58" i="5"/>
  <c r="N58" i="5"/>
  <c r="M58" i="5"/>
  <c r="L58" i="5"/>
  <c r="K58" i="5"/>
  <c r="J58" i="5"/>
  <c r="I58" i="5"/>
  <c r="P30" i="5"/>
  <c r="O30" i="5"/>
  <c r="N30" i="5"/>
  <c r="M30" i="5"/>
  <c r="L30" i="5"/>
  <c r="K30" i="5"/>
  <c r="J30" i="5"/>
  <c r="I30" i="5"/>
  <c r="P2" i="5"/>
  <c r="O2" i="5"/>
  <c r="N2" i="5"/>
  <c r="M2" i="5"/>
  <c r="L2" i="5"/>
  <c r="K2" i="5"/>
  <c r="J2" i="5"/>
  <c r="I2" i="5"/>
  <c r="P58" i="4"/>
  <c r="O58" i="4"/>
  <c r="N58" i="4"/>
  <c r="M58" i="4"/>
  <c r="L58" i="4"/>
  <c r="K58" i="4"/>
  <c r="J58" i="4"/>
  <c r="I58" i="4"/>
  <c r="P30" i="4"/>
  <c r="O30" i="4"/>
  <c r="N30" i="4"/>
  <c r="M30" i="4"/>
  <c r="L30" i="4"/>
  <c r="K30" i="4"/>
  <c r="J30" i="4"/>
  <c r="I30" i="4"/>
  <c r="P2" i="4"/>
  <c r="O2" i="4"/>
  <c r="N2" i="4"/>
  <c r="M2" i="4"/>
  <c r="L2" i="4"/>
  <c r="K2" i="4"/>
  <c r="J2" i="4"/>
  <c r="I2" i="4"/>
  <c r="P58" i="3"/>
  <c r="O58" i="3"/>
  <c r="N58" i="3"/>
  <c r="M58" i="3"/>
  <c r="L58" i="3"/>
  <c r="K58" i="3"/>
  <c r="J58" i="3"/>
  <c r="I58" i="3"/>
  <c r="P30" i="3"/>
  <c r="O30" i="3"/>
  <c r="N30" i="3"/>
  <c r="M30" i="3"/>
  <c r="L30" i="3"/>
  <c r="K30" i="3"/>
  <c r="J30" i="3"/>
  <c r="I30" i="3"/>
  <c r="P2" i="3"/>
  <c r="O2" i="3"/>
  <c r="N2" i="3"/>
  <c r="M2" i="3"/>
  <c r="L2" i="3"/>
  <c r="K2" i="3"/>
  <c r="J2" i="3"/>
  <c r="I2" i="3"/>
  <c r="P58" i="2"/>
  <c r="O58" i="2"/>
  <c r="N58" i="2"/>
  <c r="M58" i="2"/>
  <c r="L58" i="2"/>
  <c r="K58" i="2"/>
  <c r="J58" i="2"/>
  <c r="I58" i="2"/>
  <c r="P30" i="2"/>
  <c r="O30" i="2"/>
  <c r="N30" i="2"/>
  <c r="M30" i="2"/>
  <c r="L30" i="2"/>
  <c r="K30" i="2"/>
  <c r="J30" i="2"/>
  <c r="I30" i="2"/>
  <c r="J2" i="2"/>
  <c r="N2" i="2"/>
  <c r="P2" i="2"/>
  <c r="O2" i="2"/>
  <c r="M2" i="2"/>
  <c r="L2" i="2"/>
  <c r="K2" i="2"/>
  <c r="I2" i="2"/>
  <c r="P2" i="1"/>
  <c r="K30" i="1"/>
  <c r="P58" i="1"/>
  <c r="O58" i="1"/>
  <c r="N58" i="1"/>
  <c r="M58" i="1"/>
  <c r="L58" i="1"/>
  <c r="K58" i="1"/>
  <c r="J58" i="1"/>
  <c r="I58" i="1"/>
  <c r="P30" i="1"/>
  <c r="O30" i="1"/>
  <c r="N30" i="1"/>
  <c r="M30" i="1"/>
  <c r="L30" i="1"/>
  <c r="J30" i="1"/>
  <c r="I30" i="1"/>
  <c r="N2" i="1"/>
  <c r="M2" i="1"/>
  <c r="L2" i="1"/>
  <c r="K2" i="1"/>
  <c r="J2" i="1"/>
  <c r="I2" i="1"/>
  <c r="AD5" i="1" l="1"/>
  <c r="AD5" i="2"/>
  <c r="AC5" i="4"/>
  <c r="AC5" i="5"/>
  <c r="AC5" i="6"/>
  <c r="AF5" i="3"/>
  <c r="O2" i="1"/>
</calcChain>
</file>

<file path=xl/sharedStrings.xml><?xml version="1.0" encoding="utf-8"?>
<sst xmlns="http://schemas.openxmlformats.org/spreadsheetml/2006/main" count="1010" uniqueCount="28">
  <si>
    <t>Treatment</t>
  </si>
  <si>
    <t>Tank #</t>
  </si>
  <si>
    <t>pH</t>
  </si>
  <si>
    <t>salinity</t>
  </si>
  <si>
    <t>Day</t>
  </si>
  <si>
    <t>DEET</t>
  </si>
  <si>
    <t>Temp</t>
  </si>
  <si>
    <t>NH3</t>
  </si>
  <si>
    <t>***</t>
  </si>
  <si>
    <t>Date</t>
  </si>
  <si>
    <t>average (salinity)</t>
  </si>
  <si>
    <t>Mixture</t>
  </si>
  <si>
    <t>Fluoxetine</t>
  </si>
  <si>
    <t>Diphenhydramine</t>
  </si>
  <si>
    <t>EE2</t>
  </si>
  <si>
    <t>V control</t>
  </si>
  <si>
    <t>control</t>
  </si>
  <si>
    <t>mix</t>
  </si>
  <si>
    <t>average (temp)</t>
  </si>
  <si>
    <t>average (NH3)</t>
  </si>
  <si>
    <t>average (pH)</t>
  </si>
  <si>
    <t>std dev (temp)</t>
  </si>
  <si>
    <t>std dev (NH3)</t>
  </si>
  <si>
    <t>std dev (pH)</t>
  </si>
  <si>
    <t>std dev (salinity)</t>
  </si>
  <si>
    <t>max</t>
  </si>
  <si>
    <t>&lt;- n</t>
  </si>
  <si>
    <t xml:space="preserve">n total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</si>
</sst>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6" fontId="1" fillId="0" borderId="0" xfId="0" applyNumberFormat="1" applyFont="1"/>
    <xf numFmtId="0" fontId="1" fillId="0" borderId="0" xfId="0" applyFont="1" applyAlignment="1">
      <alignment wrapText="1"/>
    </xf>
    <xf numFmtId="0" fontId="1" fillId="2" borderId="0" xfId="0" applyFont="1" applyFill="1"/>
    <xf numFmtId="16" fontId="1" fillId="2" borderId="0" xfId="0" applyNumberFormat="1" applyFont="1" applyFill="1"/>
    <xf numFmtId="0" fontId="0" fillId="2" borderId="0" xfId="0" applyFill="1"/>
    <xf numFmtId="0" fontId="1" fillId="3" borderId="0" xfId="0" applyFont="1" applyFill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4"/>
  <sheetViews>
    <sheetView zoomScale="80" zoomScaleNormal="80" workbookViewId="0">
      <selection activeCell="L70" sqref="L70"/>
    </sheetView>
  </sheetViews>
  <sheetFormatPr defaultRowHeight="14.4" x14ac:dyDescent="0.3"/>
  <cols>
    <col min="1" max="8" width="8.88671875" style="1"/>
    <col min="11" max="16384" width="8.88671875" style="1"/>
  </cols>
  <sheetData>
    <row r="1" spans="1:31" ht="28.8" x14ac:dyDescent="0.3">
      <c r="A1" s="1" t="s">
        <v>4</v>
      </c>
      <c r="B1" s="1" t="s">
        <v>9</v>
      </c>
      <c r="C1" s="1" t="s">
        <v>0</v>
      </c>
      <c r="D1" s="1" t="s">
        <v>1</v>
      </c>
      <c r="E1" s="1" t="s">
        <v>6</v>
      </c>
      <c r="F1" s="1" t="s">
        <v>7</v>
      </c>
      <c r="G1" s="1" t="s">
        <v>2</v>
      </c>
      <c r="H1" s="1" t="s">
        <v>3</v>
      </c>
      <c r="I1" s="8" t="s">
        <v>18</v>
      </c>
      <c r="J1" s="8" t="s">
        <v>21</v>
      </c>
      <c r="K1" s="8" t="s">
        <v>19</v>
      </c>
      <c r="L1" s="8" t="s">
        <v>22</v>
      </c>
      <c r="M1" s="8" t="s">
        <v>20</v>
      </c>
      <c r="N1" s="8" t="s">
        <v>23</v>
      </c>
      <c r="O1" s="3" t="s">
        <v>10</v>
      </c>
      <c r="P1" s="3" t="s">
        <v>24</v>
      </c>
      <c r="S1" s="1" t="s">
        <v>6</v>
      </c>
      <c r="T1" s="1" t="s">
        <v>7</v>
      </c>
      <c r="U1" s="1" t="s">
        <v>2</v>
      </c>
      <c r="V1" s="1" t="s">
        <v>3</v>
      </c>
      <c r="W1" s="8" t="s">
        <v>18</v>
      </c>
      <c r="X1" s="8" t="s">
        <v>21</v>
      </c>
      <c r="Y1" s="8" t="s">
        <v>19</v>
      </c>
      <c r="Z1" s="8" t="s">
        <v>22</v>
      </c>
      <c r="AA1" s="8" t="s">
        <v>20</v>
      </c>
      <c r="AB1" s="8" t="s">
        <v>23</v>
      </c>
      <c r="AC1" s="3" t="s">
        <v>10</v>
      </c>
      <c r="AD1" s="3" t="s">
        <v>24</v>
      </c>
    </row>
    <row r="2" spans="1:31" x14ac:dyDescent="0.3">
      <c r="A2" s="1">
        <v>-8</v>
      </c>
      <c r="B2" s="2">
        <v>42930</v>
      </c>
      <c r="C2" s="1" t="s">
        <v>5</v>
      </c>
      <c r="D2" s="1">
        <v>1</v>
      </c>
      <c r="E2" s="1">
        <v>22.3</v>
      </c>
      <c r="F2" s="1">
        <v>0.5</v>
      </c>
      <c r="G2" s="1">
        <v>7.69</v>
      </c>
      <c r="H2" s="1">
        <v>15</v>
      </c>
      <c r="I2" s="1">
        <f>AVERAGE(E2:E28)</f>
        <v>21.208000000000002</v>
      </c>
      <c r="J2" s="1">
        <f>_xlfn.STDEV.S(E2:E28)</f>
        <v>0.68002450936222381</v>
      </c>
      <c r="K2" s="1">
        <f>AVERAGE(F2:F28)</f>
        <v>0.28437499999999993</v>
      </c>
      <c r="L2" s="1">
        <f>_xlfn.STDEV.S(F2:F28)</f>
        <v>0.18860783829593805</v>
      </c>
      <c r="M2" s="1">
        <f>AVERAGE(G2:G28)</f>
        <v>7.811851851851852</v>
      </c>
      <c r="N2" s="1">
        <f>_xlfn.STDEV.S(G2:G28)</f>
        <v>6.639259904520381E-2</v>
      </c>
      <c r="O2" s="1">
        <f>AVERAGE(H2:H28)</f>
        <v>17.75</v>
      </c>
      <c r="P2" s="1">
        <f>_xlfn.STDEV.S(H2:H28)</f>
        <v>1.2509996003196804</v>
      </c>
      <c r="S2" s="1">
        <v>22.3</v>
      </c>
      <c r="T2" s="1">
        <v>0.5</v>
      </c>
      <c r="U2" s="1">
        <v>7.69</v>
      </c>
      <c r="V2" s="1">
        <v>15</v>
      </c>
      <c r="W2" s="1">
        <f>AVERAGE(S2:S82)</f>
        <v>21.129333333333328</v>
      </c>
      <c r="X2" s="1">
        <f>_xlfn.STDEV.S(S2:S82)</f>
        <v>0.63219337901346961</v>
      </c>
      <c r="Y2" s="1">
        <f>AVERAGE(T2:T82)</f>
        <v>0.2339999999999999</v>
      </c>
      <c r="Z2" s="1">
        <f>_xlfn.STDEV.S(T2:T82)</f>
        <v>0.16886173549471092</v>
      </c>
      <c r="AA2" s="1">
        <f>AVERAGE(U2:U82)</f>
        <v>7.9371604938271645</v>
      </c>
      <c r="AB2" s="1">
        <f>_xlfn.STDEV.S(U2:U82)</f>
        <v>0.15467897859681215</v>
      </c>
      <c r="AC2" s="1">
        <f>AVERAGE(V2:V82)</f>
        <v>18.292307692307691</v>
      </c>
      <c r="AD2" s="1">
        <f>_xlfn.STDEV.S(V2:V82)</f>
        <v>1.0976680394705518</v>
      </c>
    </row>
    <row r="3" spans="1:31" x14ac:dyDescent="0.3">
      <c r="A3" s="1">
        <v>-7</v>
      </c>
      <c r="B3" s="2">
        <v>42931</v>
      </c>
      <c r="C3" s="1" t="s">
        <v>5</v>
      </c>
      <c r="D3" s="1">
        <v>1</v>
      </c>
      <c r="E3" s="1">
        <v>21</v>
      </c>
      <c r="F3" s="1">
        <v>0.5</v>
      </c>
      <c r="G3" s="1">
        <v>7.8</v>
      </c>
      <c r="H3" s="1">
        <v>19</v>
      </c>
      <c r="S3" s="1">
        <v>21</v>
      </c>
      <c r="T3" s="1">
        <v>0.5</v>
      </c>
      <c r="U3" s="1">
        <v>7.8</v>
      </c>
      <c r="V3" s="1">
        <v>19</v>
      </c>
      <c r="W3" s="1">
        <f>I4+I32+I60</f>
        <v>75</v>
      </c>
      <c r="Y3" s="1">
        <f>K4+K32+K60</f>
        <v>50</v>
      </c>
      <c r="AA3" s="1">
        <f>M4+M32+M60</f>
        <v>81</v>
      </c>
      <c r="AC3" s="1">
        <f>O4+O32+O60</f>
        <v>78</v>
      </c>
      <c r="AE3" t="s">
        <v>26</v>
      </c>
    </row>
    <row r="4" spans="1:31" x14ac:dyDescent="0.3">
      <c r="A4" s="1">
        <v>-6</v>
      </c>
      <c r="B4" s="2">
        <v>42932</v>
      </c>
      <c r="C4" s="1" t="s">
        <v>5</v>
      </c>
      <c r="D4" s="1">
        <v>1</v>
      </c>
      <c r="E4" s="1">
        <v>20.8</v>
      </c>
      <c r="G4" s="1">
        <v>8.01</v>
      </c>
      <c r="H4" s="1">
        <v>18.5</v>
      </c>
      <c r="I4">
        <f>COUNT(E2:E28)</f>
        <v>25</v>
      </c>
      <c r="K4">
        <f>COUNT(F2:F28)</f>
        <v>16</v>
      </c>
      <c r="M4">
        <f>COUNT(G2:G28)</f>
        <v>27</v>
      </c>
      <c r="O4">
        <f>COUNT(H2:H28)</f>
        <v>26</v>
      </c>
      <c r="Q4" t="s">
        <v>26</v>
      </c>
      <c r="S4" s="1">
        <v>20.8</v>
      </c>
      <c r="U4" s="1">
        <v>8.01</v>
      </c>
      <c r="V4" s="1">
        <v>18.5</v>
      </c>
    </row>
    <row r="5" spans="1:31" x14ac:dyDescent="0.3">
      <c r="A5" s="1">
        <v>-5</v>
      </c>
      <c r="B5" s="2">
        <v>42933</v>
      </c>
      <c r="C5" s="1" t="s">
        <v>5</v>
      </c>
      <c r="D5" s="1">
        <v>1</v>
      </c>
      <c r="E5" s="1">
        <v>20.6</v>
      </c>
      <c r="F5" s="1">
        <v>0.5</v>
      </c>
      <c r="G5" s="1">
        <v>7.89</v>
      </c>
      <c r="H5" s="1">
        <v>18</v>
      </c>
      <c r="S5" s="1">
        <v>20.6</v>
      </c>
      <c r="T5" s="1">
        <v>0.5</v>
      </c>
      <c r="U5" s="1">
        <v>7.89</v>
      </c>
      <c r="V5" s="1">
        <v>18</v>
      </c>
      <c r="AC5" t="s">
        <v>27</v>
      </c>
      <c r="AD5" s="1">
        <f>SUM(W3:AC3)</f>
        <v>284</v>
      </c>
    </row>
    <row r="6" spans="1:31" x14ac:dyDescent="0.3">
      <c r="A6" s="1">
        <v>-4</v>
      </c>
      <c r="B6" s="2">
        <v>42934</v>
      </c>
      <c r="C6" s="1" t="s">
        <v>5</v>
      </c>
      <c r="D6" s="1">
        <v>1</v>
      </c>
      <c r="E6" s="1">
        <v>20.5</v>
      </c>
      <c r="G6" s="1">
        <v>7.89</v>
      </c>
      <c r="H6" s="1">
        <v>20.5</v>
      </c>
      <c r="S6" s="1">
        <v>20.5</v>
      </c>
      <c r="U6" s="1">
        <v>7.89</v>
      </c>
      <c r="V6" s="1">
        <v>20.5</v>
      </c>
    </row>
    <row r="7" spans="1:31" x14ac:dyDescent="0.3">
      <c r="A7" s="1">
        <v>-3</v>
      </c>
      <c r="B7" s="2">
        <v>42935</v>
      </c>
      <c r="C7" s="1" t="s">
        <v>5</v>
      </c>
      <c r="D7" s="1">
        <v>1</v>
      </c>
      <c r="E7" s="1">
        <v>21.2</v>
      </c>
      <c r="F7" s="1">
        <v>0.5</v>
      </c>
      <c r="G7" s="1">
        <v>7.81</v>
      </c>
      <c r="H7" s="1">
        <v>19</v>
      </c>
      <c r="S7" s="1">
        <v>21.2</v>
      </c>
      <c r="T7" s="1">
        <v>0.5</v>
      </c>
      <c r="U7" s="1">
        <v>7.81</v>
      </c>
      <c r="V7" s="1">
        <v>19</v>
      </c>
    </row>
    <row r="8" spans="1:31" x14ac:dyDescent="0.3">
      <c r="A8" s="1">
        <v>-2</v>
      </c>
      <c r="B8" s="2">
        <v>42936</v>
      </c>
      <c r="C8" s="1" t="s">
        <v>5</v>
      </c>
      <c r="D8" s="1">
        <v>1</v>
      </c>
      <c r="E8" s="1">
        <v>21</v>
      </c>
      <c r="F8" s="1">
        <v>0.5</v>
      </c>
      <c r="G8" s="1">
        <v>7.87</v>
      </c>
      <c r="H8" s="1">
        <v>18</v>
      </c>
      <c r="S8" s="1">
        <v>21</v>
      </c>
      <c r="T8" s="1">
        <v>0.5</v>
      </c>
      <c r="U8" s="1">
        <v>7.87</v>
      </c>
      <c r="V8" s="1">
        <v>18</v>
      </c>
    </row>
    <row r="9" spans="1:31" x14ac:dyDescent="0.3">
      <c r="A9" s="1">
        <v>-1</v>
      </c>
      <c r="B9" s="2">
        <v>42937</v>
      </c>
      <c r="C9" s="1" t="s">
        <v>5</v>
      </c>
      <c r="D9" s="1">
        <v>1</v>
      </c>
      <c r="E9" s="1">
        <v>21.1</v>
      </c>
      <c r="F9" s="1">
        <v>0.3</v>
      </c>
      <c r="G9" s="1">
        <v>7.86</v>
      </c>
      <c r="H9" s="1">
        <v>17</v>
      </c>
      <c r="S9" s="1">
        <v>21.1</v>
      </c>
      <c r="T9" s="1">
        <v>0.3</v>
      </c>
      <c r="U9" s="1">
        <v>7.86</v>
      </c>
      <c r="V9" s="1">
        <v>17</v>
      </c>
    </row>
    <row r="10" spans="1:31" x14ac:dyDescent="0.3">
      <c r="A10" s="4">
        <v>0</v>
      </c>
      <c r="B10" s="5">
        <v>42938</v>
      </c>
      <c r="C10" s="4" t="s">
        <v>5</v>
      </c>
      <c r="D10" s="4">
        <v>1</v>
      </c>
      <c r="E10" s="4">
        <v>22</v>
      </c>
      <c r="F10" s="4">
        <v>0.5</v>
      </c>
      <c r="G10" s="4">
        <v>7.89</v>
      </c>
      <c r="H10" s="4">
        <v>16</v>
      </c>
      <c r="S10" s="4">
        <v>22</v>
      </c>
      <c r="T10" s="4">
        <v>0.5</v>
      </c>
      <c r="U10" s="4">
        <v>7.89</v>
      </c>
      <c r="V10" s="4">
        <v>16</v>
      </c>
    </row>
    <row r="11" spans="1:31" x14ac:dyDescent="0.3">
      <c r="A11" s="4">
        <v>1</v>
      </c>
      <c r="B11" s="5">
        <v>42939</v>
      </c>
      <c r="C11" s="4" t="s">
        <v>5</v>
      </c>
      <c r="D11" s="4">
        <v>1</v>
      </c>
      <c r="E11" s="4">
        <v>22</v>
      </c>
      <c r="F11" s="4">
        <v>0.1</v>
      </c>
      <c r="G11" s="4">
        <v>7.82</v>
      </c>
      <c r="H11" s="4">
        <v>16.5</v>
      </c>
      <c r="S11" s="4">
        <v>22</v>
      </c>
      <c r="T11" s="4">
        <v>0.1</v>
      </c>
      <c r="U11" s="4">
        <v>7.82</v>
      </c>
      <c r="V11" s="4">
        <v>16.5</v>
      </c>
    </row>
    <row r="12" spans="1:31" x14ac:dyDescent="0.3">
      <c r="A12" s="1">
        <v>2</v>
      </c>
      <c r="B12" s="2">
        <v>42940</v>
      </c>
      <c r="C12" s="1" t="s">
        <v>5</v>
      </c>
      <c r="D12" s="1">
        <v>1</v>
      </c>
      <c r="E12" s="1">
        <v>21.8</v>
      </c>
      <c r="G12" s="1">
        <v>7.83</v>
      </c>
      <c r="H12" s="1">
        <v>18</v>
      </c>
      <c r="S12" s="1">
        <v>21.8</v>
      </c>
      <c r="U12" s="1">
        <v>7.83</v>
      </c>
      <c r="V12" s="1">
        <v>18</v>
      </c>
    </row>
    <row r="13" spans="1:31" x14ac:dyDescent="0.3">
      <c r="A13" s="1">
        <v>3</v>
      </c>
      <c r="B13" s="2">
        <v>42941</v>
      </c>
      <c r="C13" s="1" t="s">
        <v>5</v>
      </c>
      <c r="D13" s="1">
        <v>1</v>
      </c>
      <c r="E13" s="1">
        <v>20.8</v>
      </c>
      <c r="F13" s="1">
        <v>0.1</v>
      </c>
      <c r="G13" s="1">
        <v>7.83</v>
      </c>
      <c r="H13" s="1">
        <v>16</v>
      </c>
      <c r="S13" s="1">
        <v>20.8</v>
      </c>
      <c r="T13" s="1">
        <v>0.1</v>
      </c>
      <c r="U13" s="1">
        <v>7.83</v>
      </c>
      <c r="V13" s="1">
        <v>16</v>
      </c>
    </row>
    <row r="14" spans="1:31" x14ac:dyDescent="0.3">
      <c r="A14" s="1">
        <v>4</v>
      </c>
      <c r="B14" s="2">
        <v>42942</v>
      </c>
      <c r="C14" s="1" t="s">
        <v>5</v>
      </c>
      <c r="D14" s="1">
        <v>1</v>
      </c>
      <c r="E14" s="1">
        <v>20.6</v>
      </c>
      <c r="F14" s="1">
        <v>0.1</v>
      </c>
      <c r="G14" s="1">
        <v>7.84</v>
      </c>
      <c r="H14" s="1">
        <v>16</v>
      </c>
      <c r="S14" s="1">
        <v>20.6</v>
      </c>
      <c r="T14" s="1">
        <v>0.1</v>
      </c>
      <c r="U14" s="1">
        <v>7.84</v>
      </c>
      <c r="V14" s="1">
        <v>16</v>
      </c>
    </row>
    <row r="15" spans="1:31" x14ac:dyDescent="0.3">
      <c r="A15" s="4">
        <v>5</v>
      </c>
      <c r="B15" s="5">
        <v>42943</v>
      </c>
      <c r="C15" s="4" t="s">
        <v>5</v>
      </c>
      <c r="D15" s="4">
        <v>1</v>
      </c>
      <c r="E15" s="4">
        <v>21.4</v>
      </c>
      <c r="F15" s="4"/>
      <c r="G15" s="4">
        <v>7.79</v>
      </c>
      <c r="H15" s="4">
        <v>17.5</v>
      </c>
      <c r="S15" s="4">
        <v>21.4</v>
      </c>
      <c r="T15" s="4"/>
      <c r="U15" s="4">
        <v>7.79</v>
      </c>
      <c r="V15" s="4">
        <v>17.5</v>
      </c>
    </row>
    <row r="16" spans="1:31" x14ac:dyDescent="0.3">
      <c r="A16" s="1">
        <v>6</v>
      </c>
      <c r="B16" s="2">
        <v>42944</v>
      </c>
      <c r="C16" s="1" t="s">
        <v>5</v>
      </c>
      <c r="D16" s="1">
        <v>1</v>
      </c>
      <c r="E16" s="1">
        <v>21.6</v>
      </c>
      <c r="F16" s="1">
        <v>0.25</v>
      </c>
      <c r="G16" s="1">
        <v>7.8</v>
      </c>
      <c r="H16" s="1" t="s">
        <v>8</v>
      </c>
      <c r="S16" s="1">
        <v>21.6</v>
      </c>
      <c r="T16" s="1">
        <v>0.25</v>
      </c>
      <c r="U16" s="1">
        <v>7.8</v>
      </c>
      <c r="V16" s="1" t="s">
        <v>8</v>
      </c>
    </row>
    <row r="17" spans="1:22" x14ac:dyDescent="0.3">
      <c r="A17" s="1">
        <v>7</v>
      </c>
      <c r="B17" s="2">
        <v>42945</v>
      </c>
      <c r="C17" s="1" t="s">
        <v>5</v>
      </c>
      <c r="D17" s="1">
        <v>1</v>
      </c>
      <c r="E17" s="1" t="s">
        <v>8</v>
      </c>
      <c r="G17" s="1">
        <v>7.71</v>
      </c>
      <c r="H17" s="1">
        <v>17.5</v>
      </c>
      <c r="S17" s="1" t="s">
        <v>8</v>
      </c>
      <c r="U17" s="1">
        <v>7.71</v>
      </c>
      <c r="V17" s="1">
        <v>17.5</v>
      </c>
    </row>
    <row r="18" spans="1:22" x14ac:dyDescent="0.3">
      <c r="A18" s="1">
        <v>8</v>
      </c>
      <c r="B18" s="2">
        <v>42946</v>
      </c>
      <c r="C18" s="1" t="s">
        <v>5</v>
      </c>
      <c r="D18" s="1">
        <v>1</v>
      </c>
      <c r="F18" s="1">
        <v>0.25</v>
      </c>
      <c r="G18" s="1">
        <v>7.79</v>
      </c>
      <c r="H18" s="1">
        <v>17</v>
      </c>
      <c r="T18" s="1">
        <v>0.25</v>
      </c>
      <c r="U18" s="1">
        <v>7.79</v>
      </c>
      <c r="V18" s="1">
        <v>17</v>
      </c>
    </row>
    <row r="19" spans="1:22" x14ac:dyDescent="0.3">
      <c r="A19" s="1">
        <v>9</v>
      </c>
      <c r="B19" s="2">
        <v>42947</v>
      </c>
      <c r="C19" s="1" t="s">
        <v>5</v>
      </c>
      <c r="D19" s="1">
        <v>1</v>
      </c>
      <c r="E19" s="1">
        <v>22.3</v>
      </c>
      <c r="G19" s="1">
        <v>7.77</v>
      </c>
      <c r="H19" s="1">
        <v>17</v>
      </c>
      <c r="S19" s="1">
        <v>22.3</v>
      </c>
      <c r="U19" s="1">
        <v>7.77</v>
      </c>
      <c r="V19" s="1">
        <v>17</v>
      </c>
    </row>
    <row r="20" spans="1:22" x14ac:dyDescent="0.3">
      <c r="A20" s="4">
        <v>10</v>
      </c>
      <c r="B20" s="5">
        <v>42948</v>
      </c>
      <c r="C20" s="4" t="s">
        <v>5</v>
      </c>
      <c r="D20" s="4">
        <v>1</v>
      </c>
      <c r="E20" s="4">
        <v>21.1</v>
      </c>
      <c r="F20" s="4">
        <v>0</v>
      </c>
      <c r="G20" s="4">
        <v>7.74</v>
      </c>
      <c r="H20" s="4">
        <v>18</v>
      </c>
      <c r="S20" s="4">
        <v>21.1</v>
      </c>
      <c r="T20" s="4">
        <v>0</v>
      </c>
      <c r="U20" s="4">
        <v>7.74</v>
      </c>
      <c r="V20" s="4">
        <v>18</v>
      </c>
    </row>
    <row r="21" spans="1:22" x14ac:dyDescent="0.3">
      <c r="A21" s="1">
        <v>11</v>
      </c>
      <c r="B21" s="2">
        <v>42949</v>
      </c>
      <c r="C21" s="1" t="s">
        <v>5</v>
      </c>
      <c r="D21" s="1">
        <v>1</v>
      </c>
      <c r="E21" s="1">
        <v>22.3</v>
      </c>
      <c r="G21" s="1">
        <v>7.71</v>
      </c>
      <c r="H21" s="1">
        <v>19</v>
      </c>
      <c r="S21" s="1">
        <v>22.3</v>
      </c>
      <c r="U21" s="1">
        <v>7.71</v>
      </c>
      <c r="V21" s="1">
        <v>19</v>
      </c>
    </row>
    <row r="22" spans="1:22" x14ac:dyDescent="0.3">
      <c r="A22" s="1">
        <v>12</v>
      </c>
      <c r="B22" s="2">
        <v>42950</v>
      </c>
      <c r="C22" s="1" t="s">
        <v>5</v>
      </c>
      <c r="D22" s="1">
        <v>1</v>
      </c>
      <c r="E22" s="1">
        <v>21.3</v>
      </c>
      <c r="G22" s="1">
        <v>7.75</v>
      </c>
      <c r="H22" s="1">
        <v>18.5</v>
      </c>
      <c r="S22" s="1">
        <v>21.3</v>
      </c>
      <c r="U22" s="1">
        <v>7.75</v>
      </c>
      <c r="V22" s="1">
        <v>18.5</v>
      </c>
    </row>
    <row r="23" spans="1:22" x14ac:dyDescent="0.3">
      <c r="A23" s="1">
        <v>13</v>
      </c>
      <c r="B23" s="2">
        <v>42951</v>
      </c>
      <c r="C23" s="1" t="s">
        <v>5</v>
      </c>
      <c r="D23" s="1">
        <v>1</v>
      </c>
      <c r="E23" s="1">
        <v>21.3</v>
      </c>
      <c r="F23" s="1">
        <v>0.25</v>
      </c>
      <c r="G23" s="1">
        <v>7.79</v>
      </c>
      <c r="H23" s="1">
        <v>18</v>
      </c>
      <c r="S23" s="1">
        <v>21.3</v>
      </c>
      <c r="T23" s="1">
        <v>0.25</v>
      </c>
      <c r="U23" s="1">
        <v>7.79</v>
      </c>
      <c r="V23" s="1">
        <v>18</v>
      </c>
    </row>
    <row r="24" spans="1:22" x14ac:dyDescent="0.3">
      <c r="A24" s="1">
        <v>14</v>
      </c>
      <c r="B24" s="2">
        <v>42952</v>
      </c>
      <c r="C24" s="1" t="s">
        <v>5</v>
      </c>
      <c r="D24" s="1">
        <v>1</v>
      </c>
      <c r="E24" s="1">
        <v>21.3</v>
      </c>
      <c r="G24" s="1">
        <v>7.79</v>
      </c>
      <c r="H24" s="1">
        <v>19</v>
      </c>
      <c r="S24" s="1">
        <v>21.3</v>
      </c>
      <c r="U24" s="1">
        <v>7.79</v>
      </c>
      <c r="V24" s="1">
        <v>19</v>
      </c>
    </row>
    <row r="25" spans="1:22" x14ac:dyDescent="0.3">
      <c r="A25" s="1">
        <v>15</v>
      </c>
      <c r="B25" s="2">
        <v>42953</v>
      </c>
      <c r="C25" s="1" t="s">
        <v>5</v>
      </c>
      <c r="D25" s="1">
        <v>1</v>
      </c>
      <c r="E25" s="1">
        <v>21.6</v>
      </c>
      <c r="F25" s="1">
        <v>0.1</v>
      </c>
      <c r="G25" s="1">
        <v>7.84</v>
      </c>
      <c r="H25" s="1">
        <v>18</v>
      </c>
      <c r="S25" s="1">
        <v>21.6</v>
      </c>
      <c r="T25" s="1">
        <v>0.1</v>
      </c>
      <c r="U25" s="1">
        <v>7.84</v>
      </c>
      <c r="V25" s="1">
        <v>18</v>
      </c>
    </row>
    <row r="26" spans="1:22" x14ac:dyDescent="0.3">
      <c r="A26" s="1">
        <v>16</v>
      </c>
      <c r="B26" s="2">
        <v>42954</v>
      </c>
      <c r="C26" s="1" t="s">
        <v>5</v>
      </c>
      <c r="D26" s="1">
        <v>1</v>
      </c>
      <c r="E26" s="1">
        <v>20.399999999999999</v>
      </c>
      <c r="G26" s="1">
        <v>7.79</v>
      </c>
      <c r="H26" s="1">
        <v>18</v>
      </c>
      <c r="S26" s="1">
        <v>20.399999999999999</v>
      </c>
      <c r="U26" s="1">
        <v>7.79</v>
      </c>
      <c r="V26" s="1">
        <v>18</v>
      </c>
    </row>
    <row r="27" spans="1:22" x14ac:dyDescent="0.3">
      <c r="A27" s="1">
        <v>17</v>
      </c>
      <c r="B27" s="2">
        <v>42955</v>
      </c>
      <c r="C27" s="1" t="s">
        <v>5</v>
      </c>
      <c r="D27" s="1">
        <v>1</v>
      </c>
      <c r="E27" s="1">
        <v>19.8</v>
      </c>
      <c r="F27" s="1">
        <v>0.1</v>
      </c>
      <c r="G27" s="1">
        <v>7.81</v>
      </c>
      <c r="H27" s="1">
        <v>19.5</v>
      </c>
      <c r="S27" s="1">
        <v>19.8</v>
      </c>
      <c r="T27" s="1">
        <v>0.1</v>
      </c>
      <c r="U27" s="1">
        <v>7.81</v>
      </c>
      <c r="V27" s="1">
        <v>19.5</v>
      </c>
    </row>
    <row r="28" spans="1:22" x14ac:dyDescent="0.3">
      <c r="A28" s="4">
        <v>18</v>
      </c>
      <c r="B28" s="5">
        <v>42956</v>
      </c>
      <c r="C28" s="4" t="s">
        <v>5</v>
      </c>
      <c r="D28" s="4">
        <v>1</v>
      </c>
      <c r="E28" s="4">
        <v>20.100000000000001</v>
      </c>
      <c r="F28" s="4"/>
      <c r="G28" s="4">
        <v>7.81</v>
      </c>
      <c r="H28" s="4">
        <v>17</v>
      </c>
      <c r="S28" s="4">
        <v>20.100000000000001</v>
      </c>
      <c r="T28" s="4"/>
      <c r="U28" s="4">
        <v>7.81</v>
      </c>
      <c r="V28" s="4">
        <v>17</v>
      </c>
    </row>
    <row r="29" spans="1:22" ht="28.8" x14ac:dyDescent="0.3">
      <c r="A29" s="1" t="s">
        <v>4</v>
      </c>
      <c r="B29" s="1" t="s">
        <v>9</v>
      </c>
      <c r="C29" s="1" t="s">
        <v>0</v>
      </c>
      <c r="D29" s="1" t="s">
        <v>1</v>
      </c>
      <c r="E29" s="1" t="s">
        <v>6</v>
      </c>
      <c r="F29" s="1" t="s">
        <v>7</v>
      </c>
      <c r="G29" s="1" t="s">
        <v>2</v>
      </c>
      <c r="H29" s="1" t="s">
        <v>3</v>
      </c>
      <c r="I29" s="8" t="s">
        <v>18</v>
      </c>
      <c r="J29" s="8" t="s">
        <v>21</v>
      </c>
      <c r="K29" s="8" t="s">
        <v>19</v>
      </c>
      <c r="L29" s="8" t="s">
        <v>22</v>
      </c>
      <c r="M29" s="8" t="s">
        <v>20</v>
      </c>
      <c r="N29" s="8" t="s">
        <v>23</v>
      </c>
      <c r="O29" s="3" t="s">
        <v>10</v>
      </c>
      <c r="P29" s="3" t="s">
        <v>24</v>
      </c>
      <c r="S29">
        <v>22.1</v>
      </c>
      <c r="T29">
        <v>0.25</v>
      </c>
      <c r="U29">
        <v>8.08</v>
      </c>
      <c r="V29" s="1">
        <v>17</v>
      </c>
    </row>
    <row r="30" spans="1:22" x14ac:dyDescent="0.3">
      <c r="A30" s="1">
        <v>-8</v>
      </c>
      <c r="B30" s="2">
        <v>42930</v>
      </c>
      <c r="C30" s="1" t="s">
        <v>5</v>
      </c>
      <c r="D30" s="1">
        <v>2</v>
      </c>
      <c r="E30">
        <v>22.1</v>
      </c>
      <c r="F30">
        <v>0.25</v>
      </c>
      <c r="G30">
        <v>8.08</v>
      </c>
      <c r="H30" s="1">
        <v>17</v>
      </c>
      <c r="I30" s="1">
        <f>AVERAGE(E30:E56)</f>
        <v>21.028000000000002</v>
      </c>
      <c r="J30" s="1">
        <f>_xlfn.STDEV.S(E30:E56)</f>
        <v>0.63411355449950757</v>
      </c>
      <c r="K30" s="1">
        <f>AVERAGE(F30:F56)</f>
        <v>0.20588235294117649</v>
      </c>
      <c r="L30" s="1">
        <f>_xlfn.STDEV.S(F30:F56)</f>
        <v>0.15297298877291257</v>
      </c>
      <c r="M30" s="1">
        <f>AVERAGE(G30:G56)</f>
        <v>7.9751851851851843</v>
      </c>
      <c r="N30" s="1">
        <f>_xlfn.STDEV.S(G30:G56)</f>
        <v>0.13923887527362588</v>
      </c>
      <c r="O30" s="1">
        <f>AVERAGE(H30:H56)</f>
        <v>18.51923076923077</v>
      </c>
      <c r="P30" s="1">
        <f>_xlfn.STDEV.S(H30:H56)</f>
        <v>0.88860305233292158</v>
      </c>
      <c r="S30">
        <v>21.1</v>
      </c>
      <c r="T30">
        <v>0.25</v>
      </c>
      <c r="U30">
        <v>8.27</v>
      </c>
      <c r="V30" s="1">
        <v>19</v>
      </c>
    </row>
    <row r="31" spans="1:22" x14ac:dyDescent="0.3">
      <c r="A31" s="1">
        <v>-7</v>
      </c>
      <c r="B31" s="2">
        <v>42931</v>
      </c>
      <c r="C31" s="1" t="s">
        <v>5</v>
      </c>
      <c r="D31" s="1">
        <v>2</v>
      </c>
      <c r="E31">
        <v>21.1</v>
      </c>
      <c r="F31">
        <v>0.25</v>
      </c>
      <c r="G31">
        <v>8.27</v>
      </c>
      <c r="H31" s="1">
        <v>19</v>
      </c>
      <c r="S31">
        <v>20.7</v>
      </c>
      <c r="U31">
        <v>8.2799999999999994</v>
      </c>
      <c r="V31" s="1">
        <v>19</v>
      </c>
    </row>
    <row r="32" spans="1:22" x14ac:dyDescent="0.3">
      <c r="A32" s="1">
        <v>-6</v>
      </c>
      <c r="B32" s="2">
        <v>42932</v>
      </c>
      <c r="C32" s="1" t="s">
        <v>5</v>
      </c>
      <c r="D32" s="1">
        <v>2</v>
      </c>
      <c r="E32">
        <v>20.7</v>
      </c>
      <c r="G32">
        <v>8.2799999999999994</v>
      </c>
      <c r="H32" s="1">
        <v>19</v>
      </c>
      <c r="I32">
        <f>COUNT(E30:E56)</f>
        <v>25</v>
      </c>
      <c r="K32">
        <f>COUNT(F30:F56)</f>
        <v>17</v>
      </c>
      <c r="M32">
        <f>COUNT(G30:G56)</f>
        <v>27</v>
      </c>
      <c r="O32">
        <f>COUNT(H30:H56)</f>
        <v>26</v>
      </c>
      <c r="Q32" t="s">
        <v>26</v>
      </c>
      <c r="S32">
        <v>20.5</v>
      </c>
      <c r="T32">
        <v>0.25</v>
      </c>
      <c r="U32">
        <v>8.0399999999999991</v>
      </c>
      <c r="V32" s="1">
        <v>19.5</v>
      </c>
    </row>
    <row r="33" spans="1:22" x14ac:dyDescent="0.3">
      <c r="A33" s="1">
        <v>-5</v>
      </c>
      <c r="B33" s="2">
        <v>42933</v>
      </c>
      <c r="C33" s="1" t="s">
        <v>5</v>
      </c>
      <c r="D33" s="1">
        <v>2</v>
      </c>
      <c r="E33">
        <v>20.5</v>
      </c>
      <c r="F33">
        <v>0.25</v>
      </c>
      <c r="G33">
        <v>8.0399999999999991</v>
      </c>
      <c r="H33" s="1">
        <v>19.5</v>
      </c>
      <c r="S33">
        <v>20.5</v>
      </c>
      <c r="U33">
        <v>8.24</v>
      </c>
      <c r="V33" s="1">
        <v>19</v>
      </c>
    </row>
    <row r="34" spans="1:22" x14ac:dyDescent="0.3">
      <c r="A34" s="1">
        <v>-4</v>
      </c>
      <c r="B34" s="2">
        <v>42934</v>
      </c>
      <c r="C34" s="1" t="s">
        <v>5</v>
      </c>
      <c r="D34" s="1">
        <v>2</v>
      </c>
      <c r="E34">
        <v>20.5</v>
      </c>
      <c r="G34">
        <v>8.24</v>
      </c>
      <c r="H34" s="1">
        <v>19</v>
      </c>
      <c r="S34">
        <v>20.8</v>
      </c>
      <c r="T34">
        <v>0.25</v>
      </c>
      <c r="U34">
        <v>7.93</v>
      </c>
      <c r="V34" s="1">
        <v>18</v>
      </c>
    </row>
    <row r="35" spans="1:22" x14ac:dyDescent="0.3">
      <c r="A35" s="1">
        <v>-3</v>
      </c>
      <c r="B35" s="2">
        <v>42935</v>
      </c>
      <c r="C35" s="1" t="s">
        <v>5</v>
      </c>
      <c r="D35" s="1">
        <v>2</v>
      </c>
      <c r="E35">
        <v>20.8</v>
      </c>
      <c r="F35">
        <v>0.25</v>
      </c>
      <c r="G35">
        <v>7.93</v>
      </c>
      <c r="H35" s="1">
        <v>18</v>
      </c>
      <c r="S35">
        <v>21.4</v>
      </c>
      <c r="T35">
        <v>0.5</v>
      </c>
      <c r="U35">
        <v>8.11</v>
      </c>
      <c r="V35" s="1">
        <v>18.5</v>
      </c>
    </row>
    <row r="36" spans="1:22" x14ac:dyDescent="0.3">
      <c r="A36" s="1">
        <v>-2</v>
      </c>
      <c r="B36" s="2">
        <v>42936</v>
      </c>
      <c r="C36" s="1" t="s">
        <v>5</v>
      </c>
      <c r="D36" s="1">
        <v>2</v>
      </c>
      <c r="E36">
        <v>21.4</v>
      </c>
      <c r="F36">
        <v>0.5</v>
      </c>
      <c r="G36">
        <v>8.11</v>
      </c>
      <c r="H36" s="1">
        <v>18.5</v>
      </c>
      <c r="S36">
        <v>21.2</v>
      </c>
      <c r="T36">
        <v>0.4</v>
      </c>
      <c r="U36">
        <v>8.07</v>
      </c>
      <c r="V36" s="1">
        <v>17.5</v>
      </c>
    </row>
    <row r="37" spans="1:22" x14ac:dyDescent="0.3">
      <c r="A37" s="1">
        <v>-1</v>
      </c>
      <c r="B37" s="2">
        <v>42937</v>
      </c>
      <c r="C37" s="1" t="s">
        <v>5</v>
      </c>
      <c r="D37" s="1">
        <v>2</v>
      </c>
      <c r="E37">
        <v>21.2</v>
      </c>
      <c r="F37">
        <v>0.4</v>
      </c>
      <c r="G37">
        <v>8.07</v>
      </c>
      <c r="H37" s="1">
        <v>17.5</v>
      </c>
      <c r="S37" s="4">
        <v>21.9</v>
      </c>
      <c r="T37" s="4">
        <v>0.5</v>
      </c>
      <c r="U37" s="4">
        <v>7.97</v>
      </c>
      <c r="V37" s="4">
        <v>18</v>
      </c>
    </row>
    <row r="38" spans="1:22" x14ac:dyDescent="0.3">
      <c r="A38" s="4">
        <v>0</v>
      </c>
      <c r="B38" s="5">
        <v>42938</v>
      </c>
      <c r="C38" s="4" t="s">
        <v>5</v>
      </c>
      <c r="D38" s="4">
        <v>2</v>
      </c>
      <c r="E38" s="4">
        <v>21.9</v>
      </c>
      <c r="F38" s="4">
        <v>0.5</v>
      </c>
      <c r="G38" s="4">
        <v>7.97</v>
      </c>
      <c r="H38" s="4">
        <v>18</v>
      </c>
      <c r="S38" s="4">
        <v>21.7</v>
      </c>
      <c r="T38" s="4">
        <v>0.1</v>
      </c>
      <c r="U38" s="4">
        <v>7.84</v>
      </c>
      <c r="V38" s="4">
        <v>18.5</v>
      </c>
    </row>
    <row r="39" spans="1:22" x14ac:dyDescent="0.3">
      <c r="A39" s="4">
        <v>1</v>
      </c>
      <c r="B39" s="5">
        <v>42939</v>
      </c>
      <c r="C39" s="4" t="s">
        <v>5</v>
      </c>
      <c r="D39" s="4">
        <v>2</v>
      </c>
      <c r="E39" s="4">
        <v>21.7</v>
      </c>
      <c r="F39" s="4">
        <v>0.1</v>
      </c>
      <c r="G39" s="4">
        <v>7.84</v>
      </c>
      <c r="H39" s="4">
        <v>18.5</v>
      </c>
      <c r="S39">
        <v>21.6</v>
      </c>
      <c r="U39">
        <v>7.91</v>
      </c>
      <c r="V39" s="1">
        <v>18</v>
      </c>
    </row>
    <row r="40" spans="1:22" x14ac:dyDescent="0.3">
      <c r="A40" s="1">
        <v>2</v>
      </c>
      <c r="B40" s="2">
        <v>42940</v>
      </c>
      <c r="C40" s="1" t="s">
        <v>5</v>
      </c>
      <c r="D40" s="1">
        <v>2</v>
      </c>
      <c r="E40">
        <v>21.6</v>
      </c>
      <c r="G40">
        <v>7.91</v>
      </c>
      <c r="H40" s="1">
        <v>18</v>
      </c>
      <c r="S40">
        <v>20.7</v>
      </c>
      <c r="T40">
        <v>0.1</v>
      </c>
      <c r="U40">
        <v>7.89</v>
      </c>
      <c r="V40" s="1">
        <v>19</v>
      </c>
    </row>
    <row r="41" spans="1:22" x14ac:dyDescent="0.3">
      <c r="A41" s="1">
        <v>3</v>
      </c>
      <c r="B41" s="2">
        <v>42941</v>
      </c>
      <c r="C41" s="1" t="s">
        <v>5</v>
      </c>
      <c r="D41" s="1">
        <v>2</v>
      </c>
      <c r="E41">
        <v>20.7</v>
      </c>
      <c r="F41">
        <v>0.1</v>
      </c>
      <c r="G41">
        <v>7.89</v>
      </c>
      <c r="H41" s="1">
        <v>19</v>
      </c>
      <c r="S41">
        <v>21.2</v>
      </c>
      <c r="T41">
        <v>0.1</v>
      </c>
      <c r="U41">
        <v>7.83</v>
      </c>
      <c r="V41" s="1">
        <v>19</v>
      </c>
    </row>
    <row r="42" spans="1:22" x14ac:dyDescent="0.3">
      <c r="A42" s="1">
        <v>4</v>
      </c>
      <c r="B42" s="2">
        <v>42942</v>
      </c>
      <c r="C42" s="1" t="s">
        <v>5</v>
      </c>
      <c r="D42" s="1">
        <v>2</v>
      </c>
      <c r="E42">
        <v>21.2</v>
      </c>
      <c r="F42">
        <v>0.1</v>
      </c>
      <c r="G42">
        <v>7.83</v>
      </c>
      <c r="H42" s="1">
        <v>19</v>
      </c>
      <c r="S42" s="4">
        <v>21.3</v>
      </c>
      <c r="T42" s="4"/>
      <c r="U42" s="4">
        <v>7.78</v>
      </c>
      <c r="V42" s="4">
        <v>16</v>
      </c>
    </row>
    <row r="43" spans="1:22" x14ac:dyDescent="0.3">
      <c r="A43" s="4">
        <v>5</v>
      </c>
      <c r="B43" s="5">
        <v>42943</v>
      </c>
      <c r="C43" s="4" t="s">
        <v>5</v>
      </c>
      <c r="D43" s="4">
        <v>2</v>
      </c>
      <c r="E43" s="4">
        <v>21.3</v>
      </c>
      <c r="F43" s="4"/>
      <c r="G43" s="4">
        <v>7.78</v>
      </c>
      <c r="H43" s="4">
        <v>16</v>
      </c>
      <c r="S43">
        <v>21</v>
      </c>
      <c r="T43">
        <v>0.25</v>
      </c>
      <c r="U43">
        <v>7.86</v>
      </c>
      <c r="V43" s="1" t="s">
        <v>8</v>
      </c>
    </row>
    <row r="44" spans="1:22" x14ac:dyDescent="0.3">
      <c r="A44" s="1">
        <v>6</v>
      </c>
      <c r="B44" s="2">
        <v>42944</v>
      </c>
      <c r="C44" s="1" t="s">
        <v>5</v>
      </c>
      <c r="D44" s="1">
        <v>2</v>
      </c>
      <c r="E44">
        <v>21</v>
      </c>
      <c r="F44">
        <v>0.25</v>
      </c>
      <c r="G44">
        <v>7.86</v>
      </c>
      <c r="H44" s="1" t="s">
        <v>8</v>
      </c>
      <c r="U44">
        <v>7.74</v>
      </c>
      <c r="V44" s="1">
        <v>18</v>
      </c>
    </row>
    <row r="45" spans="1:22" x14ac:dyDescent="0.3">
      <c r="A45" s="1">
        <v>7</v>
      </c>
      <c r="B45" s="2">
        <v>42945</v>
      </c>
      <c r="C45" s="1" t="s">
        <v>5</v>
      </c>
      <c r="D45" s="1">
        <v>2</v>
      </c>
      <c r="G45">
        <v>7.74</v>
      </c>
      <c r="H45" s="1">
        <v>18</v>
      </c>
      <c r="T45">
        <v>0.25</v>
      </c>
      <c r="U45">
        <v>7.85</v>
      </c>
      <c r="V45" s="1">
        <v>17.5</v>
      </c>
    </row>
    <row r="46" spans="1:22" x14ac:dyDescent="0.3">
      <c r="A46" s="1">
        <v>8</v>
      </c>
      <c r="B46" s="2">
        <v>42946</v>
      </c>
      <c r="C46" s="1" t="s">
        <v>5</v>
      </c>
      <c r="D46" s="1">
        <v>2</v>
      </c>
      <c r="F46">
        <v>0.25</v>
      </c>
      <c r="G46">
        <v>7.85</v>
      </c>
      <c r="H46" s="1">
        <v>17.5</v>
      </c>
      <c r="S46">
        <v>21.6</v>
      </c>
      <c r="U46">
        <v>7.87</v>
      </c>
      <c r="V46" s="1">
        <v>18</v>
      </c>
    </row>
    <row r="47" spans="1:22" x14ac:dyDescent="0.3">
      <c r="A47" s="1">
        <v>9</v>
      </c>
      <c r="B47" s="2">
        <v>42947</v>
      </c>
      <c r="C47" s="1" t="s">
        <v>5</v>
      </c>
      <c r="D47" s="1">
        <v>2</v>
      </c>
      <c r="E47">
        <v>21.6</v>
      </c>
      <c r="G47">
        <v>7.87</v>
      </c>
      <c r="H47" s="1">
        <v>18</v>
      </c>
      <c r="S47" s="4">
        <v>20.8</v>
      </c>
      <c r="T47" s="4">
        <v>0</v>
      </c>
      <c r="U47" s="4">
        <v>7.87</v>
      </c>
      <c r="V47" s="4">
        <v>19</v>
      </c>
    </row>
    <row r="48" spans="1:22" x14ac:dyDescent="0.3">
      <c r="A48" s="4">
        <v>10</v>
      </c>
      <c r="B48" s="5">
        <v>42948</v>
      </c>
      <c r="C48" s="4" t="s">
        <v>5</v>
      </c>
      <c r="D48" s="4">
        <v>2</v>
      </c>
      <c r="E48" s="4">
        <v>20.8</v>
      </c>
      <c r="F48" s="4">
        <v>0</v>
      </c>
      <c r="G48" s="4">
        <v>7.87</v>
      </c>
      <c r="H48" s="4">
        <v>19</v>
      </c>
      <c r="S48">
        <v>22.3</v>
      </c>
      <c r="T48">
        <v>0</v>
      </c>
      <c r="U48">
        <v>7.94</v>
      </c>
      <c r="V48" s="1">
        <v>18.5</v>
      </c>
    </row>
    <row r="49" spans="1:22" x14ac:dyDescent="0.3">
      <c r="A49" s="1">
        <v>11</v>
      </c>
      <c r="B49" s="2">
        <v>42949</v>
      </c>
      <c r="C49" s="1" t="s">
        <v>5</v>
      </c>
      <c r="D49" s="1">
        <v>2</v>
      </c>
      <c r="E49">
        <v>22.3</v>
      </c>
      <c r="F49">
        <v>0</v>
      </c>
      <c r="G49">
        <v>7.94</v>
      </c>
      <c r="H49" s="1">
        <v>18.5</v>
      </c>
      <c r="S49">
        <v>20.5</v>
      </c>
      <c r="U49">
        <v>8.0399999999999991</v>
      </c>
      <c r="V49" s="1">
        <v>18.5</v>
      </c>
    </row>
    <row r="50" spans="1:22" x14ac:dyDescent="0.3">
      <c r="A50" s="1">
        <v>12</v>
      </c>
      <c r="B50" s="2">
        <v>42950</v>
      </c>
      <c r="C50" s="1" t="s">
        <v>5</v>
      </c>
      <c r="D50" s="1">
        <v>2</v>
      </c>
      <c r="E50">
        <v>20.5</v>
      </c>
      <c r="G50">
        <v>8.0399999999999991</v>
      </c>
      <c r="H50" s="1">
        <v>18.5</v>
      </c>
      <c r="S50">
        <v>20.5</v>
      </c>
      <c r="T50">
        <v>0.1</v>
      </c>
      <c r="U50">
        <v>8.01</v>
      </c>
      <c r="V50" s="1">
        <v>18.5</v>
      </c>
    </row>
    <row r="51" spans="1:22" x14ac:dyDescent="0.3">
      <c r="A51" s="1">
        <v>13</v>
      </c>
      <c r="B51" s="2">
        <v>42951</v>
      </c>
      <c r="C51" s="1" t="s">
        <v>5</v>
      </c>
      <c r="D51" s="1">
        <v>2</v>
      </c>
      <c r="E51">
        <v>20.5</v>
      </c>
      <c r="F51">
        <v>0.1</v>
      </c>
      <c r="G51">
        <v>8.01</v>
      </c>
      <c r="H51" s="1">
        <v>18.5</v>
      </c>
      <c r="S51">
        <v>21</v>
      </c>
      <c r="U51">
        <v>8.0500000000000007</v>
      </c>
      <c r="V51" s="1">
        <v>19.5</v>
      </c>
    </row>
    <row r="52" spans="1:22" x14ac:dyDescent="0.3">
      <c r="A52" s="1">
        <v>14</v>
      </c>
      <c r="B52" s="2">
        <v>42952</v>
      </c>
      <c r="C52" s="1" t="s">
        <v>5</v>
      </c>
      <c r="D52" s="1">
        <v>2</v>
      </c>
      <c r="E52">
        <v>21</v>
      </c>
      <c r="G52">
        <v>8.0500000000000007</v>
      </c>
      <c r="H52" s="1">
        <v>19.5</v>
      </c>
      <c r="S52">
        <v>21.3</v>
      </c>
      <c r="T52">
        <v>0.1</v>
      </c>
      <c r="U52">
        <v>7.99</v>
      </c>
      <c r="V52" s="1">
        <v>19.5</v>
      </c>
    </row>
    <row r="53" spans="1:22" x14ac:dyDescent="0.3">
      <c r="A53" s="1">
        <v>15</v>
      </c>
      <c r="B53" s="2">
        <v>42953</v>
      </c>
      <c r="C53" s="1" t="s">
        <v>5</v>
      </c>
      <c r="D53" s="1">
        <v>2</v>
      </c>
      <c r="E53">
        <v>21.3</v>
      </c>
      <c r="F53">
        <v>0.1</v>
      </c>
      <c r="G53">
        <v>7.99</v>
      </c>
      <c r="H53" s="1">
        <v>19.5</v>
      </c>
      <c r="S53">
        <v>20.100000000000001</v>
      </c>
      <c r="U53">
        <v>7.95</v>
      </c>
      <c r="V53" s="1">
        <v>19.5</v>
      </c>
    </row>
    <row r="54" spans="1:22" x14ac:dyDescent="0.3">
      <c r="A54" s="1">
        <v>16</v>
      </c>
      <c r="B54" s="2">
        <v>42954</v>
      </c>
      <c r="C54" s="1" t="s">
        <v>5</v>
      </c>
      <c r="D54" s="1">
        <v>2</v>
      </c>
      <c r="E54">
        <v>20.100000000000001</v>
      </c>
      <c r="G54">
        <v>7.95</v>
      </c>
      <c r="H54" s="1">
        <v>19.5</v>
      </c>
      <c r="S54">
        <v>19.8</v>
      </c>
      <c r="T54">
        <v>0.1</v>
      </c>
      <c r="U54">
        <v>7.98</v>
      </c>
      <c r="V54" s="1">
        <v>20</v>
      </c>
    </row>
    <row r="55" spans="1:22" x14ac:dyDescent="0.3">
      <c r="A55" s="1">
        <v>17</v>
      </c>
      <c r="B55" s="2">
        <v>42955</v>
      </c>
      <c r="C55" s="1" t="s">
        <v>5</v>
      </c>
      <c r="D55" s="1">
        <v>2</v>
      </c>
      <c r="E55">
        <v>19.8</v>
      </c>
      <c r="F55">
        <v>0.1</v>
      </c>
      <c r="G55">
        <v>7.98</v>
      </c>
      <c r="H55" s="1">
        <v>20</v>
      </c>
      <c r="S55" s="4">
        <v>20.100000000000001</v>
      </c>
      <c r="T55" s="4"/>
      <c r="U55" s="4">
        <v>7.94</v>
      </c>
      <c r="V55" s="4">
        <v>19</v>
      </c>
    </row>
    <row r="56" spans="1:22" x14ac:dyDescent="0.3">
      <c r="A56" s="4">
        <v>18</v>
      </c>
      <c r="B56" s="5">
        <v>42956</v>
      </c>
      <c r="C56" s="4" t="s">
        <v>5</v>
      </c>
      <c r="D56" s="4">
        <v>2</v>
      </c>
      <c r="E56" s="4">
        <v>20.100000000000001</v>
      </c>
      <c r="F56" s="4"/>
      <c r="G56" s="4">
        <v>7.94</v>
      </c>
      <c r="H56" s="4">
        <v>19</v>
      </c>
      <c r="S56">
        <v>21.9</v>
      </c>
      <c r="T56">
        <v>0.25</v>
      </c>
      <c r="U56">
        <v>8.0399999999999991</v>
      </c>
      <c r="V56" s="1">
        <v>15.5</v>
      </c>
    </row>
    <row r="57" spans="1:22" ht="28.8" x14ac:dyDescent="0.3">
      <c r="A57" s="1" t="s">
        <v>4</v>
      </c>
      <c r="B57" s="1" t="s">
        <v>9</v>
      </c>
      <c r="C57" s="1" t="s">
        <v>0</v>
      </c>
      <c r="D57" s="1" t="s">
        <v>1</v>
      </c>
      <c r="E57" s="1" t="s">
        <v>6</v>
      </c>
      <c r="F57" s="1" t="s">
        <v>7</v>
      </c>
      <c r="G57" s="1" t="s">
        <v>2</v>
      </c>
      <c r="H57" s="1" t="s">
        <v>3</v>
      </c>
      <c r="I57" s="8" t="s">
        <v>18</v>
      </c>
      <c r="J57" s="8" t="s">
        <v>21</v>
      </c>
      <c r="K57" s="8" t="s">
        <v>19</v>
      </c>
      <c r="L57" s="8" t="s">
        <v>22</v>
      </c>
      <c r="M57" s="8" t="s">
        <v>20</v>
      </c>
      <c r="N57" s="8" t="s">
        <v>23</v>
      </c>
      <c r="O57" s="3" t="s">
        <v>10</v>
      </c>
      <c r="P57" s="3" t="s">
        <v>24</v>
      </c>
      <c r="S57">
        <v>21.5</v>
      </c>
      <c r="T57">
        <v>0.25</v>
      </c>
      <c r="U57">
        <v>8.2899999999999991</v>
      </c>
      <c r="V57" s="1">
        <v>19.5</v>
      </c>
    </row>
    <row r="58" spans="1:22" x14ac:dyDescent="0.3">
      <c r="A58" s="1">
        <v>-8</v>
      </c>
      <c r="B58" s="2">
        <v>42930</v>
      </c>
      <c r="C58" s="1" t="s">
        <v>5</v>
      </c>
      <c r="D58" s="1">
        <v>3</v>
      </c>
      <c r="E58">
        <v>21.9</v>
      </c>
      <c r="F58">
        <v>0.25</v>
      </c>
      <c r="G58">
        <v>8.0399999999999991</v>
      </c>
      <c r="H58" s="1">
        <v>15.5</v>
      </c>
      <c r="I58" s="1">
        <f>AVERAGE(E58:E84)</f>
        <v>21.152000000000001</v>
      </c>
      <c r="J58" s="1">
        <f>_xlfn.STDEV.S(E58:E84)</f>
        <v>0.59169248769948057</v>
      </c>
      <c r="K58" s="1">
        <f>AVERAGE(F58:F84)</f>
        <v>0.21470588235294119</v>
      </c>
      <c r="L58" s="1">
        <f>_xlfn.STDEV.S(F58:F84)</f>
        <v>0.16371154689952469</v>
      </c>
      <c r="M58" s="1">
        <f>AVERAGE(G58:G84)</f>
        <v>8.0244444444444429</v>
      </c>
      <c r="N58" s="1">
        <f>_xlfn.STDEV.S(G58:G84)</f>
        <v>0.15525000516123685</v>
      </c>
      <c r="O58" s="1">
        <f>AVERAGE(H58:H84)</f>
        <v>18.607692307692307</v>
      </c>
      <c r="P58" s="1">
        <f>_xlfn.STDEV.S(H58:H84)</f>
        <v>0.94527163373205148</v>
      </c>
      <c r="S58">
        <v>20.6</v>
      </c>
      <c r="U58">
        <v>8.4</v>
      </c>
      <c r="V58" s="1">
        <v>19.5</v>
      </c>
    </row>
    <row r="59" spans="1:22" x14ac:dyDescent="0.3">
      <c r="A59" s="1">
        <v>-7</v>
      </c>
      <c r="B59" s="2">
        <v>42931</v>
      </c>
      <c r="C59" s="1" t="s">
        <v>5</v>
      </c>
      <c r="D59" s="1">
        <v>3</v>
      </c>
      <c r="E59">
        <v>21.5</v>
      </c>
      <c r="F59">
        <v>0.25</v>
      </c>
      <c r="G59">
        <v>8.2899999999999991</v>
      </c>
      <c r="H59" s="1">
        <v>19.5</v>
      </c>
      <c r="S59">
        <v>20.100000000000001</v>
      </c>
      <c r="T59">
        <v>0.5</v>
      </c>
      <c r="U59">
        <v>8.1199999999999992</v>
      </c>
      <c r="V59" s="1">
        <v>18.5</v>
      </c>
    </row>
    <row r="60" spans="1:22" x14ac:dyDescent="0.3">
      <c r="A60" s="1">
        <v>-6</v>
      </c>
      <c r="B60" s="2">
        <v>42932</v>
      </c>
      <c r="C60" s="1" t="s">
        <v>5</v>
      </c>
      <c r="D60" s="1">
        <v>3</v>
      </c>
      <c r="E60">
        <v>20.6</v>
      </c>
      <c r="G60">
        <v>8.4</v>
      </c>
      <c r="H60" s="1">
        <v>19.5</v>
      </c>
      <c r="I60">
        <f>COUNT(E58:E84)</f>
        <v>25</v>
      </c>
      <c r="K60">
        <f>COUNT(F58:F84)</f>
        <v>17</v>
      </c>
      <c r="M60">
        <f>COUNT(G58:G84)</f>
        <v>27</v>
      </c>
      <c r="O60">
        <f>COUNT(H58:H84)</f>
        <v>26</v>
      </c>
      <c r="Q60" t="s">
        <v>26</v>
      </c>
      <c r="S60">
        <v>20.9</v>
      </c>
      <c r="U60">
        <v>8.36</v>
      </c>
      <c r="V60" s="1">
        <v>19</v>
      </c>
    </row>
    <row r="61" spans="1:22" x14ac:dyDescent="0.3">
      <c r="A61" s="1">
        <v>-5</v>
      </c>
      <c r="B61" s="2">
        <v>42933</v>
      </c>
      <c r="C61" s="1" t="s">
        <v>5</v>
      </c>
      <c r="D61" s="1">
        <v>3</v>
      </c>
      <c r="E61">
        <v>20.100000000000001</v>
      </c>
      <c r="F61">
        <v>0.5</v>
      </c>
      <c r="G61">
        <v>8.1199999999999992</v>
      </c>
      <c r="H61" s="1">
        <v>18.5</v>
      </c>
      <c r="S61">
        <v>21</v>
      </c>
      <c r="T61">
        <v>0.25</v>
      </c>
      <c r="U61">
        <v>8.06</v>
      </c>
      <c r="V61" s="1">
        <v>19</v>
      </c>
    </row>
    <row r="62" spans="1:22" x14ac:dyDescent="0.3">
      <c r="A62" s="1">
        <v>-4</v>
      </c>
      <c r="B62" s="2">
        <v>42934</v>
      </c>
      <c r="C62" s="1" t="s">
        <v>5</v>
      </c>
      <c r="D62" s="1">
        <v>3</v>
      </c>
      <c r="E62">
        <v>20.9</v>
      </c>
      <c r="G62">
        <v>8.36</v>
      </c>
      <c r="H62" s="1">
        <v>19</v>
      </c>
      <c r="S62">
        <v>21.1</v>
      </c>
      <c r="T62">
        <v>0.5</v>
      </c>
      <c r="U62">
        <v>8.16</v>
      </c>
      <c r="V62" s="1">
        <v>18.5</v>
      </c>
    </row>
    <row r="63" spans="1:22" x14ac:dyDescent="0.3">
      <c r="A63" s="1">
        <v>-3</v>
      </c>
      <c r="B63" s="2">
        <v>42935</v>
      </c>
      <c r="C63" s="1" t="s">
        <v>5</v>
      </c>
      <c r="D63" s="1">
        <v>3</v>
      </c>
      <c r="E63">
        <v>21</v>
      </c>
      <c r="F63">
        <v>0.25</v>
      </c>
      <c r="G63">
        <v>8.06</v>
      </c>
      <c r="H63" s="1">
        <v>19</v>
      </c>
      <c r="S63">
        <v>21</v>
      </c>
      <c r="T63">
        <v>0.3</v>
      </c>
      <c r="U63">
        <v>8.25</v>
      </c>
      <c r="V63" s="1">
        <v>17.5</v>
      </c>
    </row>
    <row r="64" spans="1:22" x14ac:dyDescent="0.3">
      <c r="A64" s="1">
        <v>-2</v>
      </c>
      <c r="B64" s="2">
        <v>42936</v>
      </c>
      <c r="C64" s="1" t="s">
        <v>5</v>
      </c>
      <c r="D64" s="1">
        <v>3</v>
      </c>
      <c r="E64">
        <v>21.1</v>
      </c>
      <c r="F64">
        <v>0.5</v>
      </c>
      <c r="G64">
        <v>8.16</v>
      </c>
      <c r="H64" s="1">
        <v>18.5</v>
      </c>
      <c r="S64" s="4">
        <v>21.8</v>
      </c>
      <c r="T64" s="4">
        <v>0.5</v>
      </c>
      <c r="U64" s="4">
        <v>8.06</v>
      </c>
      <c r="V64" s="4">
        <v>18</v>
      </c>
    </row>
    <row r="65" spans="1:22" x14ac:dyDescent="0.3">
      <c r="A65" s="1">
        <v>-1</v>
      </c>
      <c r="B65" s="2">
        <v>42937</v>
      </c>
      <c r="C65" s="1" t="s">
        <v>5</v>
      </c>
      <c r="D65" s="1">
        <v>3</v>
      </c>
      <c r="E65">
        <v>21</v>
      </c>
      <c r="F65">
        <v>0.3</v>
      </c>
      <c r="G65">
        <v>8.25</v>
      </c>
      <c r="H65" s="1">
        <v>17.5</v>
      </c>
      <c r="S65" s="4">
        <v>22.3</v>
      </c>
      <c r="T65" s="4">
        <v>0.1</v>
      </c>
      <c r="U65" s="4">
        <v>7.96</v>
      </c>
      <c r="V65" s="4">
        <v>18</v>
      </c>
    </row>
    <row r="66" spans="1:22" x14ac:dyDescent="0.3">
      <c r="A66" s="4">
        <v>0</v>
      </c>
      <c r="B66" s="5">
        <v>42938</v>
      </c>
      <c r="C66" s="4" t="s">
        <v>5</v>
      </c>
      <c r="D66" s="1">
        <v>3</v>
      </c>
      <c r="E66" s="4">
        <v>21.8</v>
      </c>
      <c r="F66" s="4">
        <v>0.5</v>
      </c>
      <c r="G66" s="4">
        <v>8.06</v>
      </c>
      <c r="H66" s="4">
        <v>18</v>
      </c>
      <c r="S66">
        <v>21.6</v>
      </c>
      <c r="U66">
        <v>8.06</v>
      </c>
      <c r="V66" s="1">
        <v>18.5</v>
      </c>
    </row>
    <row r="67" spans="1:22" x14ac:dyDescent="0.3">
      <c r="A67" s="4">
        <v>1</v>
      </c>
      <c r="B67" s="5">
        <v>42939</v>
      </c>
      <c r="C67" s="4" t="s">
        <v>5</v>
      </c>
      <c r="D67" s="1">
        <v>3</v>
      </c>
      <c r="E67" s="4">
        <v>22.3</v>
      </c>
      <c r="F67" s="4">
        <v>0.1</v>
      </c>
      <c r="G67" s="4">
        <v>7.96</v>
      </c>
      <c r="H67" s="4">
        <v>18</v>
      </c>
      <c r="S67">
        <v>20.8</v>
      </c>
      <c r="T67">
        <v>0.1</v>
      </c>
      <c r="U67">
        <v>8.01</v>
      </c>
      <c r="V67" s="1">
        <v>19</v>
      </c>
    </row>
    <row r="68" spans="1:22" x14ac:dyDescent="0.3">
      <c r="A68" s="1">
        <v>2</v>
      </c>
      <c r="B68" s="2">
        <v>42940</v>
      </c>
      <c r="C68" s="1" t="s">
        <v>5</v>
      </c>
      <c r="D68" s="1">
        <v>3</v>
      </c>
      <c r="E68">
        <v>21.6</v>
      </c>
      <c r="G68">
        <v>8.06</v>
      </c>
      <c r="H68" s="1">
        <v>18.5</v>
      </c>
      <c r="S68">
        <v>21.1</v>
      </c>
      <c r="T68">
        <v>0.1</v>
      </c>
      <c r="U68">
        <v>7.96</v>
      </c>
      <c r="V68" s="1">
        <v>18</v>
      </c>
    </row>
    <row r="69" spans="1:22" x14ac:dyDescent="0.3">
      <c r="A69" s="1">
        <v>3</v>
      </c>
      <c r="B69" s="2">
        <v>42941</v>
      </c>
      <c r="C69" s="1" t="s">
        <v>5</v>
      </c>
      <c r="D69" s="1">
        <v>3</v>
      </c>
      <c r="E69">
        <v>20.8</v>
      </c>
      <c r="F69">
        <v>0.1</v>
      </c>
      <c r="G69">
        <v>8.01</v>
      </c>
      <c r="H69" s="1">
        <v>19</v>
      </c>
      <c r="S69" s="4">
        <v>21.5</v>
      </c>
      <c r="T69" s="4"/>
      <c r="U69" s="4">
        <v>7.96</v>
      </c>
      <c r="V69" s="4">
        <v>20</v>
      </c>
    </row>
    <row r="70" spans="1:22" x14ac:dyDescent="0.3">
      <c r="A70" s="1">
        <v>4</v>
      </c>
      <c r="B70" s="2">
        <v>42942</v>
      </c>
      <c r="C70" s="1" t="s">
        <v>5</v>
      </c>
      <c r="D70" s="1">
        <v>3</v>
      </c>
      <c r="E70">
        <v>21.1</v>
      </c>
      <c r="F70">
        <v>0.1</v>
      </c>
      <c r="G70">
        <v>7.96</v>
      </c>
      <c r="H70" s="1">
        <v>18</v>
      </c>
      <c r="S70">
        <v>21.5</v>
      </c>
      <c r="T70">
        <v>0.25</v>
      </c>
      <c r="U70">
        <v>7.97</v>
      </c>
      <c r="V70" s="1" t="s">
        <v>8</v>
      </c>
    </row>
    <row r="71" spans="1:22" x14ac:dyDescent="0.3">
      <c r="A71" s="4">
        <v>5</v>
      </c>
      <c r="B71" s="5">
        <v>42943</v>
      </c>
      <c r="C71" s="4" t="s">
        <v>5</v>
      </c>
      <c r="D71" s="1">
        <v>3</v>
      </c>
      <c r="E71" s="4">
        <v>21.5</v>
      </c>
      <c r="F71" s="4"/>
      <c r="G71" s="4">
        <v>7.96</v>
      </c>
      <c r="H71" s="4">
        <v>20</v>
      </c>
      <c r="U71">
        <v>7.9</v>
      </c>
      <c r="V71" s="1">
        <v>19.3</v>
      </c>
    </row>
    <row r="72" spans="1:22" x14ac:dyDescent="0.3">
      <c r="A72" s="1">
        <v>6</v>
      </c>
      <c r="B72" s="2">
        <v>42944</v>
      </c>
      <c r="C72" s="1" t="s">
        <v>5</v>
      </c>
      <c r="D72" s="1">
        <v>3</v>
      </c>
      <c r="E72">
        <v>21.5</v>
      </c>
      <c r="F72">
        <v>0.25</v>
      </c>
      <c r="G72">
        <v>7.97</v>
      </c>
      <c r="H72" s="1" t="s">
        <v>8</v>
      </c>
      <c r="T72">
        <v>0.25</v>
      </c>
      <c r="U72">
        <v>8</v>
      </c>
      <c r="V72" s="1">
        <v>18</v>
      </c>
    </row>
    <row r="73" spans="1:22" x14ac:dyDescent="0.3">
      <c r="A73" s="1">
        <v>7</v>
      </c>
      <c r="B73" s="2">
        <v>42945</v>
      </c>
      <c r="C73" s="1" t="s">
        <v>5</v>
      </c>
      <c r="D73" s="1">
        <v>3</v>
      </c>
      <c r="G73">
        <v>7.9</v>
      </c>
      <c r="H73" s="1">
        <v>19.3</v>
      </c>
      <c r="S73">
        <v>21.7</v>
      </c>
      <c r="U73">
        <v>8.01</v>
      </c>
      <c r="V73" s="1">
        <v>19</v>
      </c>
    </row>
    <row r="74" spans="1:22" x14ac:dyDescent="0.3">
      <c r="A74" s="1">
        <v>8</v>
      </c>
      <c r="B74" s="2">
        <v>42946</v>
      </c>
      <c r="C74" s="1" t="s">
        <v>5</v>
      </c>
      <c r="D74" s="1">
        <v>3</v>
      </c>
      <c r="F74">
        <v>0.25</v>
      </c>
      <c r="G74">
        <v>8</v>
      </c>
      <c r="H74" s="1">
        <v>18</v>
      </c>
      <c r="S74" s="4">
        <v>21.1</v>
      </c>
      <c r="T74" s="4">
        <v>0</v>
      </c>
      <c r="U74" s="4">
        <v>8.07</v>
      </c>
      <c r="V74" s="4">
        <v>20</v>
      </c>
    </row>
    <row r="75" spans="1:22" x14ac:dyDescent="0.3">
      <c r="A75" s="1">
        <v>9</v>
      </c>
      <c r="B75" s="2">
        <v>42947</v>
      </c>
      <c r="C75" s="1" t="s">
        <v>5</v>
      </c>
      <c r="D75" s="1">
        <v>3</v>
      </c>
      <c r="E75">
        <v>21.7</v>
      </c>
      <c r="G75">
        <v>8.01</v>
      </c>
      <c r="H75" s="1">
        <v>19</v>
      </c>
      <c r="S75">
        <v>21.8</v>
      </c>
      <c r="T75">
        <v>0</v>
      </c>
      <c r="U75">
        <v>7.84</v>
      </c>
      <c r="V75" s="1">
        <v>20</v>
      </c>
    </row>
    <row r="76" spans="1:22" x14ac:dyDescent="0.3">
      <c r="A76" s="4">
        <v>10</v>
      </c>
      <c r="B76" s="5">
        <v>42948</v>
      </c>
      <c r="C76" s="4" t="s">
        <v>5</v>
      </c>
      <c r="D76" s="1">
        <v>3</v>
      </c>
      <c r="E76" s="4">
        <v>21.1</v>
      </c>
      <c r="F76" s="4">
        <v>0</v>
      </c>
      <c r="G76" s="4">
        <v>8.07</v>
      </c>
      <c r="H76" s="4">
        <v>20</v>
      </c>
      <c r="S76">
        <v>20.8</v>
      </c>
      <c r="U76">
        <v>7.91</v>
      </c>
      <c r="V76" s="1">
        <v>19</v>
      </c>
    </row>
    <row r="77" spans="1:22" x14ac:dyDescent="0.3">
      <c r="A77" s="1">
        <v>11</v>
      </c>
      <c r="B77" s="2">
        <v>42949</v>
      </c>
      <c r="C77" s="1" t="s">
        <v>5</v>
      </c>
      <c r="D77" s="1">
        <v>3</v>
      </c>
      <c r="E77">
        <v>21.8</v>
      </c>
      <c r="F77">
        <v>0</v>
      </c>
      <c r="G77">
        <v>7.84</v>
      </c>
      <c r="H77" s="1">
        <v>20</v>
      </c>
      <c r="S77">
        <v>21</v>
      </c>
      <c r="T77">
        <v>0.1</v>
      </c>
      <c r="U77">
        <v>7.88</v>
      </c>
      <c r="V77" s="1">
        <v>18.5</v>
      </c>
    </row>
    <row r="78" spans="1:22" x14ac:dyDescent="0.3">
      <c r="A78" s="1">
        <v>12</v>
      </c>
      <c r="B78" s="2">
        <v>42950</v>
      </c>
      <c r="C78" s="1" t="s">
        <v>5</v>
      </c>
      <c r="D78" s="1">
        <v>3</v>
      </c>
      <c r="E78">
        <v>20.8</v>
      </c>
      <c r="G78">
        <v>7.91</v>
      </c>
      <c r="H78" s="1">
        <v>19</v>
      </c>
      <c r="S78">
        <v>21.5</v>
      </c>
      <c r="U78">
        <v>7.95</v>
      </c>
      <c r="V78" s="1">
        <v>18</v>
      </c>
    </row>
    <row r="79" spans="1:22" x14ac:dyDescent="0.3">
      <c r="A79" s="1">
        <v>13</v>
      </c>
      <c r="B79" s="2">
        <v>42951</v>
      </c>
      <c r="C79" s="1" t="s">
        <v>5</v>
      </c>
      <c r="D79" s="1">
        <v>3</v>
      </c>
      <c r="E79">
        <v>21</v>
      </c>
      <c r="F79">
        <v>0.1</v>
      </c>
      <c r="G79">
        <v>7.88</v>
      </c>
      <c r="H79" s="1">
        <v>18.5</v>
      </c>
      <c r="S79">
        <v>21.5</v>
      </c>
      <c r="T79">
        <v>0.1</v>
      </c>
      <c r="U79">
        <v>7.91</v>
      </c>
      <c r="V79" s="1">
        <v>18.5</v>
      </c>
    </row>
    <row r="80" spans="1:22" x14ac:dyDescent="0.3">
      <c r="A80" s="1">
        <v>14</v>
      </c>
      <c r="B80" s="2">
        <v>42952</v>
      </c>
      <c r="C80" s="1" t="s">
        <v>5</v>
      </c>
      <c r="D80" s="1">
        <v>3</v>
      </c>
      <c r="E80">
        <v>21.5</v>
      </c>
      <c r="G80">
        <v>7.95</v>
      </c>
      <c r="H80" s="1">
        <v>18</v>
      </c>
      <c r="S80">
        <v>20.6</v>
      </c>
      <c r="U80">
        <v>7.83</v>
      </c>
      <c r="V80" s="1">
        <v>18</v>
      </c>
    </row>
    <row r="81" spans="1:22" x14ac:dyDescent="0.3">
      <c r="A81" s="1">
        <v>15</v>
      </c>
      <c r="B81" s="2">
        <v>42953</v>
      </c>
      <c r="C81" s="1" t="s">
        <v>5</v>
      </c>
      <c r="D81" s="1">
        <v>3</v>
      </c>
      <c r="E81">
        <v>21.5</v>
      </c>
      <c r="F81">
        <v>0.1</v>
      </c>
      <c r="G81">
        <v>7.91</v>
      </c>
      <c r="H81" s="1">
        <v>18.5</v>
      </c>
      <c r="S81">
        <v>19.899999999999999</v>
      </c>
      <c r="T81">
        <v>0.1</v>
      </c>
      <c r="U81">
        <v>7.87</v>
      </c>
      <c r="V81" s="1">
        <v>18</v>
      </c>
    </row>
    <row r="82" spans="1:22" x14ac:dyDescent="0.3">
      <c r="A82" s="1">
        <v>16</v>
      </c>
      <c r="B82" s="2">
        <v>42954</v>
      </c>
      <c r="C82" s="1" t="s">
        <v>5</v>
      </c>
      <c r="D82" s="1">
        <v>3</v>
      </c>
      <c r="E82">
        <v>20.6</v>
      </c>
      <c r="G82">
        <v>7.83</v>
      </c>
      <c r="H82" s="1">
        <v>18</v>
      </c>
      <c r="S82" s="4">
        <v>20.2</v>
      </c>
      <c r="T82" s="4"/>
      <c r="U82" s="4">
        <v>7.83</v>
      </c>
      <c r="V82" s="4">
        <v>19</v>
      </c>
    </row>
    <row r="83" spans="1:22" x14ac:dyDescent="0.3">
      <c r="A83" s="1">
        <v>17</v>
      </c>
      <c r="B83" s="2">
        <v>42955</v>
      </c>
      <c r="C83" s="1" t="s">
        <v>5</v>
      </c>
      <c r="D83" s="1">
        <v>3</v>
      </c>
      <c r="E83">
        <v>19.899999999999999</v>
      </c>
      <c r="F83">
        <v>0.1</v>
      </c>
      <c r="G83">
        <v>7.87</v>
      </c>
      <c r="H83" s="1">
        <v>18</v>
      </c>
    </row>
    <row r="84" spans="1:22" x14ac:dyDescent="0.3">
      <c r="A84" s="4">
        <v>18</v>
      </c>
      <c r="B84" s="5">
        <v>42956</v>
      </c>
      <c r="C84" s="4" t="s">
        <v>5</v>
      </c>
      <c r="D84" s="1">
        <v>3</v>
      </c>
      <c r="E84" s="4">
        <v>20.2</v>
      </c>
      <c r="F84" s="4"/>
      <c r="G84" s="4">
        <v>7.83</v>
      </c>
      <c r="H84" s="4">
        <v>19</v>
      </c>
    </row>
  </sheetData>
  <sortState xmlns:xlrd2="http://schemas.microsoft.com/office/spreadsheetml/2017/richdata2" ref="B2:I28">
    <sortCondition ref="B2:B2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84"/>
  <sheetViews>
    <sheetView zoomScale="70" zoomScaleNormal="70" workbookViewId="0">
      <selection activeCell="AD5" sqref="AD5"/>
    </sheetView>
  </sheetViews>
  <sheetFormatPr defaultRowHeight="14.4" x14ac:dyDescent="0.3"/>
  <cols>
    <col min="1" max="16384" width="8.88671875" style="1"/>
  </cols>
  <sheetData>
    <row r="1" spans="1:31" ht="28.8" x14ac:dyDescent="0.3">
      <c r="A1" s="1" t="s">
        <v>4</v>
      </c>
      <c r="B1" s="1" t="s">
        <v>9</v>
      </c>
      <c r="C1" s="1" t="s">
        <v>0</v>
      </c>
      <c r="D1" s="1" t="s">
        <v>1</v>
      </c>
      <c r="E1" s="1" t="s">
        <v>6</v>
      </c>
      <c r="F1" s="1" t="s">
        <v>7</v>
      </c>
      <c r="G1" s="1" t="s">
        <v>2</v>
      </c>
      <c r="H1" s="1" t="s">
        <v>3</v>
      </c>
      <c r="I1" s="8" t="s">
        <v>18</v>
      </c>
      <c r="J1" s="8" t="s">
        <v>21</v>
      </c>
      <c r="K1" s="8" t="s">
        <v>19</v>
      </c>
      <c r="L1" s="8" t="s">
        <v>22</v>
      </c>
      <c r="M1" s="8" t="s">
        <v>20</v>
      </c>
      <c r="N1" s="8" t="s">
        <v>23</v>
      </c>
      <c r="O1" s="3" t="s">
        <v>10</v>
      </c>
      <c r="P1" s="3" t="s">
        <v>24</v>
      </c>
      <c r="S1" s="1" t="s">
        <v>6</v>
      </c>
      <c r="T1" s="1" t="s">
        <v>7</v>
      </c>
      <c r="U1" s="1" t="s">
        <v>2</v>
      </c>
      <c r="V1" s="1" t="s">
        <v>3</v>
      </c>
      <c r="W1" s="8" t="s">
        <v>18</v>
      </c>
      <c r="X1" s="8" t="s">
        <v>21</v>
      </c>
      <c r="Y1" s="8" t="s">
        <v>19</v>
      </c>
      <c r="Z1" s="8" t="s">
        <v>22</v>
      </c>
      <c r="AA1" s="8" t="s">
        <v>20</v>
      </c>
      <c r="AB1" s="8" t="s">
        <v>23</v>
      </c>
      <c r="AC1" s="3" t="s">
        <v>10</v>
      </c>
      <c r="AD1" s="3" t="s">
        <v>24</v>
      </c>
    </row>
    <row r="2" spans="1:31" x14ac:dyDescent="0.3">
      <c r="A2" s="1">
        <v>-8</v>
      </c>
      <c r="B2" s="2">
        <v>42930</v>
      </c>
      <c r="C2" s="1" t="s">
        <v>11</v>
      </c>
      <c r="D2" s="1">
        <v>1</v>
      </c>
      <c r="E2">
        <v>22.3</v>
      </c>
      <c r="F2">
        <v>0.25</v>
      </c>
      <c r="G2">
        <v>7.69</v>
      </c>
      <c r="H2" s="1">
        <v>16</v>
      </c>
      <c r="I2" s="1">
        <f>AVERAGE(E2:E28)</f>
        <v>21.423999999999999</v>
      </c>
      <c r="J2" s="1">
        <f>_xlfn.STDEV.S(E2:E28)</f>
        <v>0.614600141013109</v>
      </c>
      <c r="K2" s="1">
        <f>AVERAGE(F2:F28)</f>
        <v>0.2</v>
      </c>
      <c r="L2" s="1">
        <f>_xlfn.STDEV.S(F2:F28)</f>
        <v>0.14684175155588408</v>
      </c>
      <c r="M2" s="1">
        <f>AVERAGE(G2:G28)</f>
        <v>7.7925925925925927</v>
      </c>
      <c r="N2" s="1">
        <f>_xlfn.STDEV.S(G2:G28)</f>
        <v>5.8742763390159401E-2</v>
      </c>
      <c r="O2" s="1">
        <f>AVERAGE(H2:H28)</f>
        <v>18.173076923076923</v>
      </c>
      <c r="P2" s="1">
        <f>_xlfn.STDEV.S(H2:H28)</f>
        <v>0.70629041749563204</v>
      </c>
      <c r="S2">
        <v>22.3</v>
      </c>
      <c r="T2">
        <v>0.25</v>
      </c>
      <c r="U2">
        <v>7.69</v>
      </c>
      <c r="V2" s="1">
        <v>16</v>
      </c>
      <c r="W2" s="1">
        <f>AVERAGE(S2:S82)</f>
        <v>21.268918918918914</v>
      </c>
      <c r="X2" s="1">
        <f>_xlfn.STDEV.S(S2:S82)</f>
        <v>0.60566405889726638</v>
      </c>
      <c r="Y2" s="1">
        <f>AVERAGE(T2:T82)</f>
        <v>0.18529411764705869</v>
      </c>
      <c r="Z2" s="1">
        <f>_xlfn.STDEV.S(T2:T82)</f>
        <v>0.13239868490550011</v>
      </c>
      <c r="AA2" s="1">
        <f>AVERAGE(U2:U82)</f>
        <v>7.928395061728394</v>
      </c>
      <c r="AB2" s="1">
        <f>_xlfn.STDEV.S(U2:U82)</f>
        <v>0.18010036639415444</v>
      </c>
      <c r="AC2" s="1">
        <f>AVERAGE(V2:V82)</f>
        <v>18.339743589743591</v>
      </c>
      <c r="AD2" s="1">
        <f>_xlfn.STDEV.S(V2:V82)</f>
        <v>0.9414467649963062</v>
      </c>
    </row>
    <row r="3" spans="1:31" x14ac:dyDescent="0.3">
      <c r="A3" s="1">
        <v>-7</v>
      </c>
      <c r="B3" s="2">
        <v>42931</v>
      </c>
      <c r="C3" s="1" t="s">
        <v>11</v>
      </c>
      <c r="D3" s="1">
        <v>1</v>
      </c>
      <c r="E3">
        <v>21.5</v>
      </c>
      <c r="F3">
        <v>0.25</v>
      </c>
      <c r="G3">
        <v>7.85</v>
      </c>
      <c r="H3" s="1">
        <v>19.5</v>
      </c>
      <c r="S3">
        <v>21.5</v>
      </c>
      <c r="T3">
        <v>0.25</v>
      </c>
      <c r="U3">
        <v>7.85</v>
      </c>
      <c r="V3" s="1">
        <v>19.5</v>
      </c>
      <c r="W3" s="1">
        <f>I4+I32+I60</f>
        <v>74</v>
      </c>
      <c r="Y3" s="1">
        <f>K4+K32+K60</f>
        <v>51</v>
      </c>
      <c r="AA3" s="1">
        <f>M4+M32+M60</f>
        <v>81</v>
      </c>
      <c r="AC3" s="1">
        <f>O4+O32+O60</f>
        <v>78</v>
      </c>
      <c r="AE3" t="s">
        <v>26</v>
      </c>
    </row>
    <row r="4" spans="1:31" x14ac:dyDescent="0.3">
      <c r="A4" s="1">
        <v>-6</v>
      </c>
      <c r="B4" s="2">
        <v>42932</v>
      </c>
      <c r="C4" s="1" t="s">
        <v>11</v>
      </c>
      <c r="D4" s="1">
        <v>1</v>
      </c>
      <c r="E4">
        <v>21.2</v>
      </c>
      <c r="G4">
        <v>7.94</v>
      </c>
      <c r="H4" s="1">
        <v>19</v>
      </c>
      <c r="I4">
        <f>COUNT(E2:E28)</f>
        <v>25</v>
      </c>
      <c r="J4"/>
      <c r="K4">
        <f>COUNT(F2:F28)</f>
        <v>17</v>
      </c>
      <c r="M4">
        <f>COUNT(G2:G28)</f>
        <v>27</v>
      </c>
      <c r="O4">
        <f>COUNT(H2:H28)</f>
        <v>26</v>
      </c>
      <c r="Q4" t="s">
        <v>26</v>
      </c>
      <c r="S4">
        <v>21.2</v>
      </c>
      <c r="U4">
        <v>7.94</v>
      </c>
      <c r="V4" s="1">
        <v>19</v>
      </c>
    </row>
    <row r="5" spans="1:31" x14ac:dyDescent="0.3">
      <c r="A5" s="1">
        <v>-5</v>
      </c>
      <c r="B5" s="2">
        <v>42933</v>
      </c>
      <c r="C5" s="1" t="s">
        <v>11</v>
      </c>
      <c r="D5" s="1">
        <v>1</v>
      </c>
      <c r="E5">
        <v>20.9</v>
      </c>
      <c r="F5">
        <v>0.25</v>
      </c>
      <c r="G5">
        <v>7.88</v>
      </c>
      <c r="H5" s="1">
        <v>19</v>
      </c>
      <c r="S5">
        <v>20.9</v>
      </c>
      <c r="T5">
        <v>0.25</v>
      </c>
      <c r="U5">
        <v>7.88</v>
      </c>
      <c r="V5" s="1">
        <v>19</v>
      </c>
      <c r="AC5" t="s">
        <v>27</v>
      </c>
      <c r="AD5" s="1">
        <f>SUM(W3:AC3)</f>
        <v>284</v>
      </c>
    </row>
    <row r="6" spans="1:31" x14ac:dyDescent="0.3">
      <c r="A6" s="1">
        <v>-4</v>
      </c>
      <c r="B6" s="2">
        <v>42934</v>
      </c>
      <c r="C6" s="1" t="s">
        <v>11</v>
      </c>
      <c r="D6" s="1">
        <v>1</v>
      </c>
      <c r="E6">
        <v>20.9</v>
      </c>
      <c r="G6">
        <v>7.8</v>
      </c>
      <c r="H6" s="1">
        <v>19</v>
      </c>
      <c r="S6">
        <v>20.9</v>
      </c>
      <c r="U6">
        <v>7.8</v>
      </c>
      <c r="V6" s="1">
        <v>19</v>
      </c>
    </row>
    <row r="7" spans="1:31" x14ac:dyDescent="0.3">
      <c r="A7" s="1">
        <v>-3</v>
      </c>
      <c r="B7" s="2">
        <v>42935</v>
      </c>
      <c r="C7" s="1" t="s">
        <v>11</v>
      </c>
      <c r="D7" s="1">
        <v>1</v>
      </c>
      <c r="E7">
        <v>21.5</v>
      </c>
      <c r="F7">
        <v>0.25</v>
      </c>
      <c r="G7">
        <v>7.75</v>
      </c>
      <c r="H7" s="1">
        <v>18.5</v>
      </c>
      <c r="S7">
        <v>21.5</v>
      </c>
      <c r="T7">
        <v>0.25</v>
      </c>
      <c r="U7">
        <v>7.75</v>
      </c>
      <c r="V7" s="1">
        <v>18.5</v>
      </c>
    </row>
    <row r="8" spans="1:31" x14ac:dyDescent="0.3">
      <c r="A8" s="1">
        <v>-2</v>
      </c>
      <c r="B8" s="2">
        <v>42936</v>
      </c>
      <c r="C8" s="1" t="s">
        <v>11</v>
      </c>
      <c r="D8" s="1">
        <v>1</v>
      </c>
      <c r="E8">
        <v>21.1</v>
      </c>
      <c r="F8">
        <v>0.5</v>
      </c>
      <c r="G8">
        <v>7.87</v>
      </c>
      <c r="H8" s="1">
        <v>18.5</v>
      </c>
      <c r="S8">
        <v>21.1</v>
      </c>
      <c r="T8">
        <v>0.5</v>
      </c>
      <c r="U8">
        <v>7.87</v>
      </c>
      <c r="V8" s="1">
        <v>18.5</v>
      </c>
    </row>
    <row r="9" spans="1:31" x14ac:dyDescent="0.3">
      <c r="A9" s="1">
        <v>-1</v>
      </c>
      <c r="B9" s="2">
        <v>42937</v>
      </c>
      <c r="C9" s="1" t="s">
        <v>11</v>
      </c>
      <c r="D9" s="1">
        <v>1</v>
      </c>
      <c r="E9">
        <v>21.5</v>
      </c>
      <c r="F9">
        <v>0.3</v>
      </c>
      <c r="G9">
        <v>7.83</v>
      </c>
      <c r="H9" s="1">
        <v>18</v>
      </c>
      <c r="S9">
        <v>21.5</v>
      </c>
      <c r="T9">
        <v>0.3</v>
      </c>
      <c r="U9">
        <v>7.83</v>
      </c>
      <c r="V9" s="1">
        <v>18</v>
      </c>
    </row>
    <row r="10" spans="1:31" x14ac:dyDescent="0.3">
      <c r="A10" s="4">
        <v>0</v>
      </c>
      <c r="B10" s="5">
        <v>42938</v>
      </c>
      <c r="C10" s="1" t="s">
        <v>11</v>
      </c>
      <c r="D10" s="4">
        <v>1</v>
      </c>
      <c r="E10" s="4">
        <v>22.1</v>
      </c>
      <c r="F10" s="4">
        <v>0.5</v>
      </c>
      <c r="G10" s="4">
        <v>7.83</v>
      </c>
      <c r="H10" s="4">
        <v>18</v>
      </c>
      <c r="S10" s="4">
        <v>22.1</v>
      </c>
      <c r="T10" s="4">
        <v>0.5</v>
      </c>
      <c r="U10" s="4">
        <v>7.83</v>
      </c>
      <c r="V10" s="4">
        <v>18</v>
      </c>
    </row>
    <row r="11" spans="1:31" x14ac:dyDescent="0.3">
      <c r="A11" s="4">
        <v>1</v>
      </c>
      <c r="B11" s="5">
        <v>42939</v>
      </c>
      <c r="C11" s="1" t="s">
        <v>11</v>
      </c>
      <c r="D11" s="4">
        <v>1</v>
      </c>
      <c r="E11" s="4">
        <v>22.4</v>
      </c>
      <c r="F11" s="4">
        <v>0.1</v>
      </c>
      <c r="G11" s="4">
        <v>7.77</v>
      </c>
      <c r="H11" s="4">
        <v>17.5</v>
      </c>
      <c r="S11" s="4">
        <v>22.4</v>
      </c>
      <c r="T11" s="4">
        <v>0.1</v>
      </c>
      <c r="U11" s="4">
        <v>7.77</v>
      </c>
      <c r="V11" s="4">
        <v>17.5</v>
      </c>
    </row>
    <row r="12" spans="1:31" x14ac:dyDescent="0.3">
      <c r="A12" s="1">
        <v>2</v>
      </c>
      <c r="B12" s="2">
        <v>42940</v>
      </c>
      <c r="C12" s="1" t="s">
        <v>11</v>
      </c>
      <c r="D12" s="1">
        <v>1</v>
      </c>
      <c r="E12">
        <v>22.1</v>
      </c>
      <c r="G12">
        <v>7.76</v>
      </c>
      <c r="H12" s="1">
        <v>18.5</v>
      </c>
      <c r="S12">
        <v>22.1</v>
      </c>
      <c r="U12">
        <v>7.76</v>
      </c>
      <c r="V12" s="1">
        <v>18.5</v>
      </c>
    </row>
    <row r="13" spans="1:31" x14ac:dyDescent="0.3">
      <c r="A13" s="1">
        <v>3</v>
      </c>
      <c r="B13" s="2">
        <v>42941</v>
      </c>
      <c r="C13" s="1" t="s">
        <v>11</v>
      </c>
      <c r="D13" s="1">
        <v>1</v>
      </c>
      <c r="E13">
        <v>20.9</v>
      </c>
      <c r="F13">
        <v>0.1</v>
      </c>
      <c r="G13">
        <v>7.75</v>
      </c>
      <c r="H13" s="1">
        <v>18</v>
      </c>
      <c r="S13">
        <v>20.9</v>
      </c>
      <c r="T13">
        <v>0.1</v>
      </c>
      <c r="U13">
        <v>7.75</v>
      </c>
      <c r="V13" s="1">
        <v>18</v>
      </c>
    </row>
    <row r="14" spans="1:31" x14ac:dyDescent="0.3">
      <c r="A14" s="1">
        <v>4</v>
      </c>
      <c r="B14" s="2">
        <v>42942</v>
      </c>
      <c r="C14" s="1" t="s">
        <v>11</v>
      </c>
      <c r="D14" s="1">
        <v>1</v>
      </c>
      <c r="E14">
        <v>20.6</v>
      </c>
      <c r="F14">
        <v>0.1</v>
      </c>
      <c r="G14">
        <v>7.76</v>
      </c>
      <c r="H14" s="1">
        <v>18</v>
      </c>
      <c r="S14">
        <v>20.6</v>
      </c>
      <c r="T14">
        <v>0.1</v>
      </c>
      <c r="U14">
        <v>7.76</v>
      </c>
      <c r="V14" s="1">
        <v>18</v>
      </c>
    </row>
    <row r="15" spans="1:31" x14ac:dyDescent="0.3">
      <c r="A15" s="4">
        <v>5</v>
      </c>
      <c r="B15" s="5">
        <v>42943</v>
      </c>
      <c r="C15" s="1" t="s">
        <v>11</v>
      </c>
      <c r="D15" s="4">
        <v>1</v>
      </c>
      <c r="E15" s="4">
        <v>21.9</v>
      </c>
      <c r="F15" s="4"/>
      <c r="G15" s="4">
        <v>7.75</v>
      </c>
      <c r="H15" s="4">
        <v>18.5</v>
      </c>
      <c r="S15" s="4">
        <v>21.9</v>
      </c>
      <c r="T15" s="4"/>
      <c r="U15" s="4">
        <v>7.75</v>
      </c>
      <c r="V15" s="4">
        <v>18.5</v>
      </c>
    </row>
    <row r="16" spans="1:31" x14ac:dyDescent="0.3">
      <c r="A16" s="1">
        <v>6</v>
      </c>
      <c r="B16" s="2">
        <v>42944</v>
      </c>
      <c r="C16" s="1" t="s">
        <v>11</v>
      </c>
      <c r="D16" s="1">
        <v>1</v>
      </c>
      <c r="E16">
        <v>21.6</v>
      </c>
      <c r="F16">
        <v>0.1</v>
      </c>
      <c r="G16">
        <v>7.78</v>
      </c>
      <c r="H16" s="1" t="s">
        <v>8</v>
      </c>
      <c r="S16">
        <v>21.6</v>
      </c>
      <c r="T16">
        <v>0.1</v>
      </c>
      <c r="U16">
        <v>7.78</v>
      </c>
      <c r="V16" s="1" t="s">
        <v>8</v>
      </c>
    </row>
    <row r="17" spans="1:22" x14ac:dyDescent="0.3">
      <c r="A17" s="1">
        <v>7</v>
      </c>
      <c r="B17" s="2">
        <v>42945</v>
      </c>
      <c r="C17" s="1" t="s">
        <v>11</v>
      </c>
      <c r="D17" s="1">
        <v>1</v>
      </c>
      <c r="G17">
        <v>7.72</v>
      </c>
      <c r="H17" s="1">
        <v>19</v>
      </c>
      <c r="U17">
        <v>7.72</v>
      </c>
      <c r="V17" s="1">
        <v>19</v>
      </c>
    </row>
    <row r="18" spans="1:22" x14ac:dyDescent="0.3">
      <c r="A18" s="1">
        <v>8</v>
      </c>
      <c r="B18" s="2">
        <v>42946</v>
      </c>
      <c r="C18" s="1" t="s">
        <v>11</v>
      </c>
      <c r="D18" s="1">
        <v>1</v>
      </c>
      <c r="F18">
        <v>0.25</v>
      </c>
      <c r="G18">
        <v>7.73</v>
      </c>
      <c r="H18" s="1">
        <v>17.5</v>
      </c>
      <c r="T18">
        <v>0.25</v>
      </c>
      <c r="U18">
        <v>7.73</v>
      </c>
      <c r="V18" s="1">
        <v>17.5</v>
      </c>
    </row>
    <row r="19" spans="1:22" x14ac:dyDescent="0.3">
      <c r="A19" s="1">
        <v>9</v>
      </c>
      <c r="B19" s="2">
        <v>42947</v>
      </c>
      <c r="C19" s="1" t="s">
        <v>11</v>
      </c>
      <c r="D19" s="1">
        <v>1</v>
      </c>
      <c r="E19">
        <v>22.2</v>
      </c>
      <c r="G19">
        <v>7.7</v>
      </c>
      <c r="H19" s="1">
        <v>18</v>
      </c>
      <c r="S19">
        <v>22.2</v>
      </c>
      <c r="U19">
        <v>7.7</v>
      </c>
      <c r="V19" s="1">
        <v>18</v>
      </c>
    </row>
    <row r="20" spans="1:22" x14ac:dyDescent="0.3">
      <c r="A20" s="4">
        <v>10</v>
      </c>
      <c r="B20" s="5">
        <v>42948</v>
      </c>
      <c r="C20" s="1" t="s">
        <v>11</v>
      </c>
      <c r="D20" s="4">
        <v>1</v>
      </c>
      <c r="E20" s="4">
        <v>21.2</v>
      </c>
      <c r="F20" s="4">
        <v>0</v>
      </c>
      <c r="G20" s="4">
        <v>7.79</v>
      </c>
      <c r="H20" s="4">
        <v>18</v>
      </c>
      <c r="S20" s="4">
        <v>21.2</v>
      </c>
      <c r="T20" s="4">
        <v>0</v>
      </c>
      <c r="U20" s="4">
        <v>7.79</v>
      </c>
      <c r="V20" s="4">
        <v>18</v>
      </c>
    </row>
    <row r="21" spans="1:22" x14ac:dyDescent="0.3">
      <c r="A21" s="1">
        <v>11</v>
      </c>
      <c r="B21" s="2">
        <v>42949</v>
      </c>
      <c r="C21" s="1" t="s">
        <v>11</v>
      </c>
      <c r="D21" s="1">
        <v>1</v>
      </c>
      <c r="E21">
        <v>22.4</v>
      </c>
      <c r="F21">
        <v>0</v>
      </c>
      <c r="G21">
        <v>7.75</v>
      </c>
      <c r="H21" s="1">
        <v>19</v>
      </c>
      <c r="S21">
        <v>22.4</v>
      </c>
      <c r="T21">
        <v>0</v>
      </c>
      <c r="U21">
        <v>7.75</v>
      </c>
      <c r="V21" s="1">
        <v>19</v>
      </c>
    </row>
    <row r="22" spans="1:22" x14ac:dyDescent="0.3">
      <c r="A22" s="1">
        <v>12</v>
      </c>
      <c r="B22" s="2">
        <v>42950</v>
      </c>
      <c r="C22" s="1" t="s">
        <v>11</v>
      </c>
      <c r="D22" s="1">
        <v>1</v>
      </c>
      <c r="E22">
        <v>21.3</v>
      </c>
      <c r="G22">
        <v>7.79</v>
      </c>
      <c r="H22" s="1">
        <v>18</v>
      </c>
      <c r="S22">
        <v>21.3</v>
      </c>
      <c r="U22">
        <v>7.79</v>
      </c>
      <c r="V22" s="1">
        <v>18</v>
      </c>
    </row>
    <row r="23" spans="1:22" x14ac:dyDescent="0.3">
      <c r="A23" s="1">
        <v>13</v>
      </c>
      <c r="B23" s="2">
        <v>42951</v>
      </c>
      <c r="C23" s="1" t="s">
        <v>11</v>
      </c>
      <c r="D23" s="1">
        <v>1</v>
      </c>
      <c r="E23">
        <v>21.3</v>
      </c>
      <c r="F23">
        <v>0.25</v>
      </c>
      <c r="G23">
        <v>7.77</v>
      </c>
      <c r="H23" s="1">
        <v>18</v>
      </c>
      <c r="S23">
        <v>21.3</v>
      </c>
      <c r="T23">
        <v>0.25</v>
      </c>
      <c r="U23">
        <v>7.77</v>
      </c>
      <c r="V23" s="1">
        <v>18</v>
      </c>
    </row>
    <row r="24" spans="1:22" x14ac:dyDescent="0.3">
      <c r="A24" s="1">
        <v>14</v>
      </c>
      <c r="B24" s="2">
        <v>42952</v>
      </c>
      <c r="C24" s="1" t="s">
        <v>11</v>
      </c>
      <c r="D24" s="1">
        <v>1</v>
      </c>
      <c r="E24">
        <v>21.6</v>
      </c>
      <c r="G24">
        <v>7.81</v>
      </c>
      <c r="H24" s="1">
        <v>17.5</v>
      </c>
      <c r="S24">
        <v>21.6</v>
      </c>
      <c r="U24">
        <v>7.81</v>
      </c>
      <c r="V24" s="1">
        <v>17.5</v>
      </c>
    </row>
    <row r="25" spans="1:22" x14ac:dyDescent="0.3">
      <c r="A25" s="1">
        <v>15</v>
      </c>
      <c r="B25" s="2">
        <v>42953</v>
      </c>
      <c r="C25" s="1" t="s">
        <v>11</v>
      </c>
      <c r="D25" s="1">
        <v>1</v>
      </c>
      <c r="E25">
        <v>21.7</v>
      </c>
      <c r="F25">
        <v>0.1</v>
      </c>
      <c r="G25">
        <v>7.87</v>
      </c>
      <c r="H25" s="1">
        <v>18</v>
      </c>
      <c r="S25">
        <v>21.7</v>
      </c>
      <c r="T25">
        <v>0.1</v>
      </c>
      <c r="U25">
        <v>7.87</v>
      </c>
      <c r="V25" s="1">
        <v>18</v>
      </c>
    </row>
    <row r="26" spans="1:22" x14ac:dyDescent="0.3">
      <c r="A26" s="1">
        <v>16</v>
      </c>
      <c r="B26" s="2">
        <v>42954</v>
      </c>
      <c r="C26" s="1" t="s">
        <v>11</v>
      </c>
      <c r="D26" s="1">
        <v>1</v>
      </c>
      <c r="E26">
        <v>20.5</v>
      </c>
      <c r="G26">
        <v>7.8</v>
      </c>
      <c r="H26" s="1">
        <v>18</v>
      </c>
      <c r="S26">
        <v>20.5</v>
      </c>
      <c r="U26">
        <v>7.8</v>
      </c>
      <c r="V26" s="1">
        <v>18</v>
      </c>
    </row>
    <row r="27" spans="1:22" x14ac:dyDescent="0.3">
      <c r="A27" s="1">
        <v>17</v>
      </c>
      <c r="B27" s="2">
        <v>42955</v>
      </c>
      <c r="C27" s="1" t="s">
        <v>11</v>
      </c>
      <c r="D27" s="1">
        <v>1</v>
      </c>
      <c r="E27">
        <v>20.399999999999999</v>
      </c>
      <c r="F27">
        <v>0.1</v>
      </c>
      <c r="G27">
        <v>7.82</v>
      </c>
      <c r="H27" s="1">
        <v>18</v>
      </c>
      <c r="S27">
        <v>20.399999999999999</v>
      </c>
      <c r="T27">
        <v>0.1</v>
      </c>
      <c r="U27">
        <v>7.82</v>
      </c>
      <c r="V27" s="1">
        <v>18</v>
      </c>
    </row>
    <row r="28" spans="1:22" x14ac:dyDescent="0.3">
      <c r="A28" s="4">
        <v>18</v>
      </c>
      <c r="B28" s="5">
        <v>42956</v>
      </c>
      <c r="C28" s="1" t="s">
        <v>11</v>
      </c>
      <c r="D28" s="4">
        <v>1</v>
      </c>
      <c r="E28" s="4">
        <v>20.5</v>
      </c>
      <c r="F28" s="4"/>
      <c r="G28" s="4">
        <v>7.84</v>
      </c>
      <c r="H28" s="4">
        <v>17.5</v>
      </c>
      <c r="S28" s="4">
        <v>20.5</v>
      </c>
      <c r="T28" s="4"/>
      <c r="U28" s="4">
        <v>7.84</v>
      </c>
      <c r="V28" s="4">
        <v>17.5</v>
      </c>
    </row>
    <row r="29" spans="1:22" ht="28.8" x14ac:dyDescent="0.3">
      <c r="A29" s="1" t="s">
        <v>4</v>
      </c>
      <c r="B29" s="1" t="s">
        <v>9</v>
      </c>
      <c r="C29" s="1" t="s">
        <v>0</v>
      </c>
      <c r="D29" s="1" t="s">
        <v>1</v>
      </c>
      <c r="E29" s="1" t="s">
        <v>6</v>
      </c>
      <c r="F29" s="1" t="s">
        <v>7</v>
      </c>
      <c r="G29" s="1" t="s">
        <v>2</v>
      </c>
      <c r="H29" s="1" t="s">
        <v>3</v>
      </c>
      <c r="I29" s="8" t="s">
        <v>18</v>
      </c>
      <c r="J29" s="8" t="s">
        <v>21</v>
      </c>
      <c r="K29" s="8" t="s">
        <v>19</v>
      </c>
      <c r="L29" s="8" t="s">
        <v>22</v>
      </c>
      <c r="M29" s="8" t="s">
        <v>20</v>
      </c>
      <c r="N29" s="8" t="s">
        <v>23</v>
      </c>
      <c r="O29" s="3" t="s">
        <v>10</v>
      </c>
      <c r="P29" s="3" t="s">
        <v>24</v>
      </c>
      <c r="S29">
        <v>22.1</v>
      </c>
      <c r="T29">
        <v>0.25</v>
      </c>
      <c r="U29">
        <v>8.06</v>
      </c>
      <c r="V29" s="1">
        <v>16</v>
      </c>
    </row>
    <row r="30" spans="1:22" x14ac:dyDescent="0.3">
      <c r="A30" s="1">
        <v>-8</v>
      </c>
      <c r="B30" s="2">
        <v>42930</v>
      </c>
      <c r="C30" s="1" t="s">
        <v>11</v>
      </c>
      <c r="D30" s="1">
        <v>2</v>
      </c>
      <c r="E30">
        <v>22.1</v>
      </c>
      <c r="F30">
        <v>0.25</v>
      </c>
      <c r="G30">
        <v>8.06</v>
      </c>
      <c r="H30" s="1">
        <v>16</v>
      </c>
      <c r="I30" s="1">
        <f>AVERAGE(E30:E56)</f>
        <v>21.375999999999998</v>
      </c>
      <c r="J30" s="1">
        <f>_xlfn.STDEV.S(E30:E56)</f>
        <v>0.59880436426821981</v>
      </c>
      <c r="K30" s="1">
        <f>AVERAGE(F30:F56)</f>
        <v>0.16470588235294123</v>
      </c>
      <c r="L30" s="1">
        <f>_xlfn.STDEV.S(F30:F56)</f>
        <v>0.102720351382943</v>
      </c>
      <c r="M30" s="1">
        <f>AVERAGE(G30:G56)</f>
        <v>7.9533333333333349</v>
      </c>
      <c r="N30" s="1">
        <f>_xlfn.STDEV.S(G30:G56)</f>
        <v>0.10982503567738311</v>
      </c>
      <c r="O30" s="1">
        <f>AVERAGE(H30:H56)</f>
        <v>18.28846153846154</v>
      </c>
      <c r="P30" s="1">
        <f>_xlfn.STDEV.S(H30:H56)</f>
        <v>1.2423612753388358</v>
      </c>
      <c r="S30">
        <v>22</v>
      </c>
      <c r="T30">
        <v>0.25</v>
      </c>
      <c r="U30">
        <v>8.1</v>
      </c>
      <c r="V30" s="1">
        <v>20</v>
      </c>
    </row>
    <row r="31" spans="1:22" x14ac:dyDescent="0.3">
      <c r="A31" s="1">
        <v>-7</v>
      </c>
      <c r="B31" s="2">
        <v>42931</v>
      </c>
      <c r="C31" s="1" t="s">
        <v>11</v>
      </c>
      <c r="D31" s="1">
        <v>2</v>
      </c>
      <c r="E31">
        <v>22</v>
      </c>
      <c r="F31">
        <v>0.25</v>
      </c>
      <c r="G31">
        <v>8.1</v>
      </c>
      <c r="H31" s="1">
        <v>20</v>
      </c>
      <c r="S31">
        <v>21</v>
      </c>
      <c r="U31">
        <v>8.2200000000000006</v>
      </c>
      <c r="V31" s="1">
        <v>20</v>
      </c>
    </row>
    <row r="32" spans="1:22" x14ac:dyDescent="0.3">
      <c r="A32" s="1">
        <v>-6</v>
      </c>
      <c r="B32" s="2">
        <v>42932</v>
      </c>
      <c r="C32" s="1" t="s">
        <v>11</v>
      </c>
      <c r="D32" s="1">
        <v>2</v>
      </c>
      <c r="E32">
        <v>21</v>
      </c>
      <c r="G32">
        <v>8.2200000000000006</v>
      </c>
      <c r="H32" s="1">
        <v>20</v>
      </c>
      <c r="I32">
        <f>COUNT(E30:E56)</f>
        <v>25</v>
      </c>
      <c r="J32"/>
      <c r="K32">
        <f>COUNT(F30:F56)</f>
        <v>17</v>
      </c>
      <c r="M32">
        <f>COUNT(G30:G56)</f>
        <v>27</v>
      </c>
      <c r="O32">
        <f>COUNT(H30:H56)</f>
        <v>26</v>
      </c>
      <c r="Q32" t="s">
        <v>26</v>
      </c>
      <c r="S32">
        <v>20.8</v>
      </c>
      <c r="T32">
        <v>0.25</v>
      </c>
      <c r="U32">
        <v>8.11</v>
      </c>
      <c r="V32" s="1">
        <v>19.5</v>
      </c>
    </row>
    <row r="33" spans="1:22" x14ac:dyDescent="0.3">
      <c r="A33" s="1">
        <v>-5</v>
      </c>
      <c r="B33" s="2">
        <v>42933</v>
      </c>
      <c r="C33" s="1" t="s">
        <v>11</v>
      </c>
      <c r="D33" s="1">
        <v>2</v>
      </c>
      <c r="E33">
        <v>20.8</v>
      </c>
      <c r="F33">
        <v>0.25</v>
      </c>
      <c r="G33">
        <v>8.11</v>
      </c>
      <c r="H33" s="1">
        <v>19.5</v>
      </c>
      <c r="S33">
        <v>20.9</v>
      </c>
      <c r="U33">
        <v>8.17</v>
      </c>
      <c r="V33" s="1">
        <v>18.5</v>
      </c>
    </row>
    <row r="34" spans="1:22" x14ac:dyDescent="0.3">
      <c r="A34" s="1">
        <v>-4</v>
      </c>
      <c r="B34" s="2">
        <v>42934</v>
      </c>
      <c r="C34" s="1" t="s">
        <v>11</v>
      </c>
      <c r="D34" s="1">
        <v>2</v>
      </c>
      <c r="E34">
        <v>20.9</v>
      </c>
      <c r="G34">
        <v>8.17</v>
      </c>
      <c r="H34" s="1">
        <v>18.5</v>
      </c>
      <c r="S34">
        <v>21.2</v>
      </c>
      <c r="T34">
        <v>0.25</v>
      </c>
      <c r="U34">
        <v>7.98</v>
      </c>
      <c r="V34" s="1">
        <v>18</v>
      </c>
    </row>
    <row r="35" spans="1:22" x14ac:dyDescent="0.3">
      <c r="A35" s="1">
        <v>-3</v>
      </c>
      <c r="B35" s="2">
        <v>42935</v>
      </c>
      <c r="C35" s="1" t="s">
        <v>11</v>
      </c>
      <c r="D35" s="1">
        <v>2</v>
      </c>
      <c r="E35">
        <v>21.2</v>
      </c>
      <c r="F35">
        <v>0.25</v>
      </c>
      <c r="G35">
        <v>7.98</v>
      </c>
      <c r="H35" s="1">
        <v>18</v>
      </c>
      <c r="S35">
        <v>21.1</v>
      </c>
      <c r="T35">
        <v>0.25</v>
      </c>
      <c r="U35">
        <v>8</v>
      </c>
      <c r="V35" s="1">
        <v>18.5</v>
      </c>
    </row>
    <row r="36" spans="1:22" x14ac:dyDescent="0.3">
      <c r="A36" s="1">
        <v>-2</v>
      </c>
      <c r="B36" s="2">
        <v>42936</v>
      </c>
      <c r="C36" s="1" t="s">
        <v>11</v>
      </c>
      <c r="D36" s="1">
        <v>2</v>
      </c>
      <c r="E36">
        <v>21.1</v>
      </c>
      <c r="F36">
        <v>0.25</v>
      </c>
      <c r="G36">
        <v>8</v>
      </c>
      <c r="H36" s="1">
        <v>18.5</v>
      </c>
      <c r="S36">
        <v>21.1</v>
      </c>
      <c r="T36">
        <v>0.25</v>
      </c>
      <c r="U36">
        <v>8.0500000000000007</v>
      </c>
      <c r="V36" s="1">
        <v>16</v>
      </c>
    </row>
    <row r="37" spans="1:22" x14ac:dyDescent="0.3">
      <c r="A37" s="1">
        <v>-1</v>
      </c>
      <c r="B37" s="2">
        <v>42937</v>
      </c>
      <c r="C37" s="1" t="s">
        <v>11</v>
      </c>
      <c r="D37" s="1">
        <v>2</v>
      </c>
      <c r="E37">
        <v>21.1</v>
      </c>
      <c r="F37">
        <v>0.25</v>
      </c>
      <c r="G37">
        <v>8.0500000000000007</v>
      </c>
      <c r="H37" s="1">
        <v>16</v>
      </c>
      <c r="S37" s="4">
        <v>22.1</v>
      </c>
      <c r="T37" s="4">
        <v>0.35</v>
      </c>
      <c r="U37" s="4">
        <v>8.01</v>
      </c>
      <c r="V37" s="4">
        <v>15</v>
      </c>
    </row>
    <row r="38" spans="1:22" x14ac:dyDescent="0.3">
      <c r="A38" s="4">
        <v>0</v>
      </c>
      <c r="B38" s="5">
        <v>42938</v>
      </c>
      <c r="C38" s="1" t="s">
        <v>11</v>
      </c>
      <c r="D38" s="4">
        <v>2</v>
      </c>
      <c r="E38" s="4">
        <v>22.1</v>
      </c>
      <c r="F38" s="4">
        <v>0.35</v>
      </c>
      <c r="G38" s="4">
        <v>8.01</v>
      </c>
      <c r="H38" s="4">
        <v>15</v>
      </c>
      <c r="S38" s="4">
        <v>22.1</v>
      </c>
      <c r="T38" s="4">
        <v>0.1</v>
      </c>
      <c r="U38" s="4">
        <v>7.92</v>
      </c>
      <c r="V38" s="4">
        <v>18</v>
      </c>
    </row>
    <row r="39" spans="1:22" x14ac:dyDescent="0.3">
      <c r="A39" s="4">
        <v>1</v>
      </c>
      <c r="B39" s="5">
        <v>42939</v>
      </c>
      <c r="C39" s="1" t="s">
        <v>11</v>
      </c>
      <c r="D39" s="4">
        <v>2</v>
      </c>
      <c r="E39" s="4">
        <v>22.1</v>
      </c>
      <c r="F39" s="4">
        <v>0.1</v>
      </c>
      <c r="G39" s="4">
        <v>7.92</v>
      </c>
      <c r="H39" s="4">
        <v>18</v>
      </c>
      <c r="S39">
        <v>21.7</v>
      </c>
      <c r="U39">
        <v>7.93</v>
      </c>
      <c r="V39" s="1">
        <v>18</v>
      </c>
    </row>
    <row r="40" spans="1:22" x14ac:dyDescent="0.3">
      <c r="A40" s="1">
        <v>2</v>
      </c>
      <c r="B40" s="2">
        <v>42940</v>
      </c>
      <c r="C40" s="1" t="s">
        <v>11</v>
      </c>
      <c r="D40" s="1">
        <v>2</v>
      </c>
      <c r="E40">
        <v>21.7</v>
      </c>
      <c r="G40">
        <v>7.93</v>
      </c>
      <c r="H40" s="1">
        <v>18</v>
      </c>
      <c r="S40">
        <v>20.9</v>
      </c>
      <c r="T40">
        <v>0.1</v>
      </c>
      <c r="U40">
        <v>7.93</v>
      </c>
      <c r="V40" s="1">
        <v>18.5</v>
      </c>
    </row>
    <row r="41" spans="1:22" x14ac:dyDescent="0.3">
      <c r="A41" s="1">
        <v>3</v>
      </c>
      <c r="B41" s="2">
        <v>42941</v>
      </c>
      <c r="C41" s="1" t="s">
        <v>11</v>
      </c>
      <c r="D41" s="1">
        <v>2</v>
      </c>
      <c r="E41">
        <v>20.9</v>
      </c>
      <c r="F41">
        <v>0.1</v>
      </c>
      <c r="G41">
        <v>7.93</v>
      </c>
      <c r="H41" s="1">
        <v>18.5</v>
      </c>
      <c r="S41">
        <v>20.9</v>
      </c>
      <c r="T41">
        <v>0.1</v>
      </c>
      <c r="U41">
        <v>7.94</v>
      </c>
      <c r="V41" s="1">
        <v>18.5</v>
      </c>
    </row>
    <row r="42" spans="1:22" x14ac:dyDescent="0.3">
      <c r="A42" s="1">
        <v>4</v>
      </c>
      <c r="B42" s="2">
        <v>42942</v>
      </c>
      <c r="C42" s="1" t="s">
        <v>11</v>
      </c>
      <c r="D42" s="1">
        <v>2</v>
      </c>
      <c r="E42">
        <v>20.9</v>
      </c>
      <c r="F42">
        <v>0.1</v>
      </c>
      <c r="G42">
        <v>7.94</v>
      </c>
      <c r="H42" s="1">
        <v>18.5</v>
      </c>
      <c r="S42" s="4">
        <v>21.9</v>
      </c>
      <c r="T42" s="4"/>
      <c r="U42" s="4">
        <v>7.96</v>
      </c>
      <c r="V42" s="4">
        <v>19</v>
      </c>
    </row>
    <row r="43" spans="1:22" x14ac:dyDescent="0.3">
      <c r="A43" s="4">
        <v>5</v>
      </c>
      <c r="B43" s="5">
        <v>42943</v>
      </c>
      <c r="C43" s="1" t="s">
        <v>11</v>
      </c>
      <c r="D43" s="4">
        <v>2</v>
      </c>
      <c r="E43" s="4">
        <v>21.9</v>
      </c>
      <c r="F43" s="4"/>
      <c r="G43" s="4">
        <v>7.96</v>
      </c>
      <c r="H43" s="4">
        <v>19</v>
      </c>
      <c r="S43">
        <v>21.3</v>
      </c>
      <c r="T43">
        <v>0.1</v>
      </c>
      <c r="U43">
        <v>7.91</v>
      </c>
      <c r="V43" s="1" t="s">
        <v>8</v>
      </c>
    </row>
    <row r="44" spans="1:22" x14ac:dyDescent="0.3">
      <c r="A44" s="1">
        <v>6</v>
      </c>
      <c r="B44" s="2">
        <v>42944</v>
      </c>
      <c r="C44" s="1" t="s">
        <v>11</v>
      </c>
      <c r="D44" s="1">
        <v>2</v>
      </c>
      <c r="E44">
        <v>21.3</v>
      </c>
      <c r="F44">
        <v>0.1</v>
      </c>
      <c r="G44">
        <v>7.91</v>
      </c>
      <c r="H44" s="1" t="s">
        <v>8</v>
      </c>
      <c r="U44">
        <v>7.85</v>
      </c>
      <c r="V44" s="1">
        <v>18</v>
      </c>
    </row>
    <row r="45" spans="1:22" x14ac:dyDescent="0.3">
      <c r="A45" s="1">
        <v>7</v>
      </c>
      <c r="B45" s="2">
        <v>42945</v>
      </c>
      <c r="C45" s="1" t="s">
        <v>11</v>
      </c>
      <c r="D45" s="1">
        <v>2</v>
      </c>
      <c r="G45">
        <v>7.85</v>
      </c>
      <c r="H45" s="1">
        <v>18</v>
      </c>
      <c r="T45">
        <v>0.25</v>
      </c>
      <c r="U45">
        <v>7.86</v>
      </c>
      <c r="V45" s="1">
        <v>17</v>
      </c>
    </row>
    <row r="46" spans="1:22" x14ac:dyDescent="0.3">
      <c r="A46" s="1">
        <v>8</v>
      </c>
      <c r="B46" s="2">
        <v>42946</v>
      </c>
      <c r="C46" s="1" t="s">
        <v>11</v>
      </c>
      <c r="D46" s="1">
        <v>2</v>
      </c>
      <c r="F46">
        <v>0.25</v>
      </c>
      <c r="G46">
        <v>7.86</v>
      </c>
      <c r="H46" s="1">
        <v>17</v>
      </c>
      <c r="S46">
        <v>21.8</v>
      </c>
      <c r="U46">
        <v>7.95</v>
      </c>
      <c r="V46" s="1">
        <v>17</v>
      </c>
    </row>
    <row r="47" spans="1:22" x14ac:dyDescent="0.3">
      <c r="A47" s="1">
        <v>9</v>
      </c>
      <c r="B47" s="2">
        <v>42947</v>
      </c>
      <c r="C47" s="1" t="s">
        <v>11</v>
      </c>
      <c r="D47" s="1">
        <v>2</v>
      </c>
      <c r="E47">
        <v>21.8</v>
      </c>
      <c r="G47">
        <v>7.95</v>
      </c>
      <c r="H47" s="1">
        <v>17</v>
      </c>
      <c r="S47" s="4">
        <v>21.1</v>
      </c>
      <c r="T47" s="4">
        <v>0</v>
      </c>
      <c r="U47" s="4">
        <v>8</v>
      </c>
      <c r="V47" s="4">
        <v>18</v>
      </c>
    </row>
    <row r="48" spans="1:22" x14ac:dyDescent="0.3">
      <c r="A48" s="4">
        <v>10</v>
      </c>
      <c r="B48" s="5">
        <v>42948</v>
      </c>
      <c r="C48" s="1" t="s">
        <v>11</v>
      </c>
      <c r="D48" s="4">
        <v>2</v>
      </c>
      <c r="E48" s="4">
        <v>21.1</v>
      </c>
      <c r="F48" s="4">
        <v>0</v>
      </c>
      <c r="G48" s="4">
        <v>8</v>
      </c>
      <c r="H48" s="4">
        <v>18</v>
      </c>
      <c r="S48">
        <v>22.8</v>
      </c>
      <c r="T48">
        <v>0</v>
      </c>
      <c r="U48">
        <v>7.82</v>
      </c>
      <c r="V48" s="1">
        <v>19.5</v>
      </c>
    </row>
    <row r="49" spans="1:22" x14ac:dyDescent="0.3">
      <c r="A49" s="1">
        <v>11</v>
      </c>
      <c r="B49" s="2">
        <v>42949</v>
      </c>
      <c r="C49" s="1" t="s">
        <v>11</v>
      </c>
      <c r="D49" s="1">
        <v>2</v>
      </c>
      <c r="E49">
        <v>22.8</v>
      </c>
      <c r="F49">
        <v>0</v>
      </c>
      <c r="G49">
        <v>7.82</v>
      </c>
      <c r="H49" s="1">
        <v>19.5</v>
      </c>
      <c r="S49">
        <v>21.3</v>
      </c>
      <c r="U49">
        <v>7.83</v>
      </c>
      <c r="V49" s="1">
        <v>19.5</v>
      </c>
    </row>
    <row r="50" spans="1:22" x14ac:dyDescent="0.3">
      <c r="A50" s="1">
        <v>12</v>
      </c>
      <c r="B50" s="2">
        <v>42950</v>
      </c>
      <c r="C50" s="1" t="s">
        <v>11</v>
      </c>
      <c r="D50" s="1">
        <v>2</v>
      </c>
      <c r="E50">
        <v>21.3</v>
      </c>
      <c r="G50">
        <v>7.83</v>
      </c>
      <c r="H50" s="1">
        <v>19.5</v>
      </c>
      <c r="S50">
        <v>21.2</v>
      </c>
      <c r="T50">
        <v>0.1</v>
      </c>
      <c r="U50">
        <v>7.84</v>
      </c>
      <c r="V50" s="1">
        <v>19</v>
      </c>
    </row>
    <row r="51" spans="1:22" x14ac:dyDescent="0.3">
      <c r="A51" s="1">
        <v>13</v>
      </c>
      <c r="B51" s="2">
        <v>42951</v>
      </c>
      <c r="C51" s="1" t="s">
        <v>11</v>
      </c>
      <c r="D51" s="1">
        <v>2</v>
      </c>
      <c r="E51">
        <v>21.2</v>
      </c>
      <c r="F51">
        <v>0.1</v>
      </c>
      <c r="G51">
        <v>7.84</v>
      </c>
      <c r="H51" s="1">
        <v>19</v>
      </c>
      <c r="S51">
        <v>21.5</v>
      </c>
      <c r="U51">
        <v>7.87</v>
      </c>
      <c r="V51" s="1">
        <v>19</v>
      </c>
    </row>
    <row r="52" spans="1:22" x14ac:dyDescent="0.3">
      <c r="A52" s="1">
        <v>14</v>
      </c>
      <c r="B52" s="2">
        <v>42952</v>
      </c>
      <c r="C52" s="1" t="s">
        <v>11</v>
      </c>
      <c r="D52" s="1">
        <v>2</v>
      </c>
      <c r="E52">
        <v>21.5</v>
      </c>
      <c r="G52">
        <v>7.87</v>
      </c>
      <c r="H52" s="1">
        <v>19</v>
      </c>
      <c r="S52">
        <v>21.9</v>
      </c>
      <c r="T52">
        <v>0.1</v>
      </c>
      <c r="U52">
        <v>7.86</v>
      </c>
      <c r="V52" s="1">
        <v>18.5</v>
      </c>
    </row>
    <row r="53" spans="1:22" x14ac:dyDescent="0.3">
      <c r="A53" s="1">
        <v>15</v>
      </c>
      <c r="B53" s="2">
        <v>42953</v>
      </c>
      <c r="C53" s="1" t="s">
        <v>11</v>
      </c>
      <c r="D53" s="1">
        <v>2</v>
      </c>
      <c r="E53">
        <v>21.9</v>
      </c>
      <c r="F53">
        <v>0.1</v>
      </c>
      <c r="G53">
        <v>7.86</v>
      </c>
      <c r="H53" s="1">
        <v>18.5</v>
      </c>
      <c r="S53">
        <v>20.9</v>
      </c>
      <c r="U53">
        <v>7.8</v>
      </c>
      <c r="V53" s="1">
        <v>18.5</v>
      </c>
    </row>
    <row r="54" spans="1:22" x14ac:dyDescent="0.3">
      <c r="A54" s="1">
        <v>16</v>
      </c>
      <c r="B54" s="2">
        <v>42954</v>
      </c>
      <c r="C54" s="1" t="s">
        <v>11</v>
      </c>
      <c r="D54" s="1">
        <v>2</v>
      </c>
      <c r="E54">
        <v>20.9</v>
      </c>
      <c r="G54">
        <v>7.8</v>
      </c>
      <c r="H54" s="1">
        <v>18.5</v>
      </c>
      <c r="S54">
        <v>20.100000000000001</v>
      </c>
      <c r="T54">
        <v>0.1</v>
      </c>
      <c r="U54">
        <v>7.85</v>
      </c>
      <c r="V54" s="1">
        <v>19.5</v>
      </c>
    </row>
    <row r="55" spans="1:22" x14ac:dyDescent="0.3">
      <c r="A55" s="1">
        <v>17</v>
      </c>
      <c r="B55" s="2">
        <v>42955</v>
      </c>
      <c r="C55" s="1" t="s">
        <v>11</v>
      </c>
      <c r="D55" s="1">
        <v>2</v>
      </c>
      <c r="E55">
        <v>20.100000000000001</v>
      </c>
      <c r="F55">
        <v>0.1</v>
      </c>
      <c r="G55">
        <v>7.85</v>
      </c>
      <c r="H55" s="1">
        <v>19.5</v>
      </c>
      <c r="S55" s="4">
        <v>20.7</v>
      </c>
      <c r="T55" s="4"/>
      <c r="U55" s="4">
        <v>7.92</v>
      </c>
      <c r="V55" s="4">
        <v>18.5</v>
      </c>
    </row>
    <row r="56" spans="1:22" x14ac:dyDescent="0.3">
      <c r="A56" s="4">
        <v>18</v>
      </c>
      <c r="B56" s="5">
        <v>42956</v>
      </c>
      <c r="C56" s="1" t="s">
        <v>11</v>
      </c>
      <c r="D56" s="4">
        <v>2</v>
      </c>
      <c r="E56" s="4">
        <v>20.7</v>
      </c>
      <c r="F56" s="4"/>
      <c r="G56" s="4">
        <v>7.92</v>
      </c>
      <c r="H56" s="4">
        <v>18.5</v>
      </c>
      <c r="S56">
        <v>21.5</v>
      </c>
      <c r="T56">
        <v>0.25</v>
      </c>
      <c r="U56">
        <v>8.17</v>
      </c>
      <c r="V56" s="1">
        <v>16</v>
      </c>
    </row>
    <row r="57" spans="1:22" ht="28.8" x14ac:dyDescent="0.3">
      <c r="A57" s="1" t="s">
        <v>4</v>
      </c>
      <c r="B57" s="1" t="s">
        <v>9</v>
      </c>
      <c r="C57" s="1" t="s">
        <v>0</v>
      </c>
      <c r="D57" s="1" t="s">
        <v>1</v>
      </c>
      <c r="E57" s="1" t="s">
        <v>6</v>
      </c>
      <c r="F57" s="1" t="s">
        <v>7</v>
      </c>
      <c r="G57" s="1" t="s">
        <v>2</v>
      </c>
      <c r="H57" s="1" t="s">
        <v>3</v>
      </c>
      <c r="I57" s="8" t="s">
        <v>18</v>
      </c>
      <c r="J57" s="8" t="s">
        <v>21</v>
      </c>
      <c r="K57" s="8" t="s">
        <v>19</v>
      </c>
      <c r="L57" s="8" t="s">
        <v>22</v>
      </c>
      <c r="M57" s="8" t="s">
        <v>20</v>
      </c>
      <c r="N57" s="8" t="s">
        <v>23</v>
      </c>
      <c r="O57" s="3" t="s">
        <v>10</v>
      </c>
      <c r="P57" s="3" t="s">
        <v>24</v>
      </c>
      <c r="S57">
        <v>21.1</v>
      </c>
      <c r="T57">
        <v>0.25</v>
      </c>
      <c r="U57">
        <v>8.4700000000000006</v>
      </c>
      <c r="V57" s="1">
        <v>18.5</v>
      </c>
    </row>
    <row r="58" spans="1:22" x14ac:dyDescent="0.3">
      <c r="A58" s="1">
        <v>-8</v>
      </c>
      <c r="B58" s="2">
        <v>42930</v>
      </c>
      <c r="C58" s="1" t="s">
        <v>11</v>
      </c>
      <c r="D58" s="1">
        <v>3</v>
      </c>
      <c r="E58">
        <v>21.5</v>
      </c>
      <c r="F58">
        <v>0.25</v>
      </c>
      <c r="G58">
        <v>8.17</v>
      </c>
      <c r="H58" s="1">
        <v>16</v>
      </c>
      <c r="I58" s="1">
        <f>AVERAGE(E58:E84)</f>
        <v>20.995833333333334</v>
      </c>
      <c r="J58" s="1">
        <f>_xlfn.STDEV.S(E58:E84)</f>
        <v>0.52872214011640906</v>
      </c>
      <c r="K58" s="1">
        <f>AVERAGE(F58:F84)</f>
        <v>0.19117647058823531</v>
      </c>
      <c r="L58" s="1">
        <f>_xlfn.STDEV.S(F58:F84)</f>
        <v>0.14815036082225616</v>
      </c>
      <c r="M58" s="1">
        <f>AVERAGE(G58:G84)</f>
        <v>8.0392592592592571</v>
      </c>
      <c r="N58" s="1">
        <f>_xlfn.STDEV.S(G58:G84)</f>
        <v>0.22744273879418414</v>
      </c>
      <c r="O58" s="1">
        <f>AVERAGE(H58:H84)</f>
        <v>18.557692307692307</v>
      </c>
      <c r="P58" s="1">
        <f>_xlfn.STDEV.S(H58:H84)</f>
        <v>0.77880579192662736</v>
      </c>
      <c r="S58">
        <v>20.6</v>
      </c>
      <c r="U58">
        <v>8.51</v>
      </c>
      <c r="V58" s="1">
        <v>18.5</v>
      </c>
    </row>
    <row r="59" spans="1:22" x14ac:dyDescent="0.3">
      <c r="A59" s="1">
        <v>-7</v>
      </c>
      <c r="B59" s="2">
        <v>42931</v>
      </c>
      <c r="C59" s="1" t="s">
        <v>11</v>
      </c>
      <c r="D59" s="1">
        <v>3</v>
      </c>
      <c r="E59">
        <v>21.1</v>
      </c>
      <c r="F59">
        <v>0.25</v>
      </c>
      <c r="G59">
        <v>8.4700000000000006</v>
      </c>
      <c r="H59" s="1">
        <v>18.5</v>
      </c>
      <c r="S59">
        <v>20.399999999999999</v>
      </c>
      <c r="T59">
        <v>0.25</v>
      </c>
      <c r="U59">
        <v>8.17</v>
      </c>
      <c r="V59" s="1">
        <v>18.5</v>
      </c>
    </row>
    <row r="60" spans="1:22" x14ac:dyDescent="0.3">
      <c r="A60" s="1">
        <v>-6</v>
      </c>
      <c r="B60" s="2">
        <v>42932</v>
      </c>
      <c r="C60" s="1" t="s">
        <v>11</v>
      </c>
      <c r="D60" s="1">
        <v>3</v>
      </c>
      <c r="E60">
        <v>20.6</v>
      </c>
      <c r="G60">
        <v>8.51</v>
      </c>
      <c r="H60" s="1">
        <v>18.5</v>
      </c>
      <c r="I60">
        <f>COUNT(E58:E84)</f>
        <v>24</v>
      </c>
      <c r="J60"/>
      <c r="K60">
        <f>COUNT(F58:F84)</f>
        <v>17</v>
      </c>
      <c r="M60">
        <f>COUNT(G58:G84)</f>
        <v>27</v>
      </c>
      <c r="O60">
        <f>COUNT(H58:H84)</f>
        <v>26</v>
      </c>
      <c r="Q60" t="s">
        <v>26</v>
      </c>
      <c r="S60">
        <v>20.5</v>
      </c>
      <c r="U60">
        <v>8.5500000000000007</v>
      </c>
      <c r="V60" s="1">
        <v>19</v>
      </c>
    </row>
    <row r="61" spans="1:22" x14ac:dyDescent="0.3">
      <c r="A61" s="1">
        <v>-5</v>
      </c>
      <c r="B61" s="2">
        <v>42933</v>
      </c>
      <c r="C61" s="1" t="s">
        <v>11</v>
      </c>
      <c r="D61" s="1">
        <v>3</v>
      </c>
      <c r="E61">
        <v>20.399999999999999</v>
      </c>
      <c r="F61">
        <v>0.25</v>
      </c>
      <c r="G61">
        <v>8.17</v>
      </c>
      <c r="H61" s="1">
        <v>18.5</v>
      </c>
      <c r="S61">
        <v>20.7</v>
      </c>
      <c r="T61">
        <v>0.25</v>
      </c>
      <c r="U61">
        <v>8.15</v>
      </c>
      <c r="V61" s="1">
        <v>19.5</v>
      </c>
    </row>
    <row r="62" spans="1:22" x14ac:dyDescent="0.3">
      <c r="A62" s="1">
        <v>-4</v>
      </c>
      <c r="B62" s="2">
        <v>42934</v>
      </c>
      <c r="C62" s="1" t="s">
        <v>11</v>
      </c>
      <c r="D62" s="1">
        <v>3</v>
      </c>
      <c r="E62">
        <v>20.5</v>
      </c>
      <c r="G62">
        <v>8.5500000000000007</v>
      </c>
      <c r="H62" s="1">
        <v>19</v>
      </c>
      <c r="S62">
        <v>21</v>
      </c>
      <c r="T62">
        <v>0.5</v>
      </c>
      <c r="U62">
        <v>8.3000000000000007</v>
      </c>
      <c r="V62" s="1">
        <v>19.5</v>
      </c>
    </row>
    <row r="63" spans="1:22" x14ac:dyDescent="0.3">
      <c r="A63" s="1">
        <v>-3</v>
      </c>
      <c r="B63" s="2">
        <v>42935</v>
      </c>
      <c r="C63" s="1" t="s">
        <v>11</v>
      </c>
      <c r="D63" s="1">
        <v>3</v>
      </c>
      <c r="E63">
        <v>20.7</v>
      </c>
      <c r="F63">
        <v>0.25</v>
      </c>
      <c r="G63">
        <v>8.15</v>
      </c>
      <c r="H63" s="1">
        <v>19.5</v>
      </c>
      <c r="S63">
        <v>20.9</v>
      </c>
      <c r="T63">
        <v>0.3</v>
      </c>
      <c r="U63">
        <v>8.3699999999999992</v>
      </c>
      <c r="V63" s="1">
        <v>18.5</v>
      </c>
    </row>
    <row r="64" spans="1:22" x14ac:dyDescent="0.3">
      <c r="A64" s="1">
        <v>-2</v>
      </c>
      <c r="B64" s="2">
        <v>42936</v>
      </c>
      <c r="C64" s="1" t="s">
        <v>11</v>
      </c>
      <c r="D64" s="1">
        <v>3</v>
      </c>
      <c r="E64">
        <v>21</v>
      </c>
      <c r="F64">
        <v>0.5</v>
      </c>
      <c r="G64">
        <v>8.3000000000000007</v>
      </c>
      <c r="H64" s="1">
        <v>19.5</v>
      </c>
      <c r="S64" s="4">
        <v>21.7</v>
      </c>
      <c r="T64" s="4">
        <v>0.5</v>
      </c>
      <c r="U64" s="4">
        <v>8.11</v>
      </c>
      <c r="V64" s="4">
        <v>18.5</v>
      </c>
    </row>
    <row r="65" spans="1:22" x14ac:dyDescent="0.3">
      <c r="A65" s="1">
        <v>-1</v>
      </c>
      <c r="B65" s="2">
        <v>42937</v>
      </c>
      <c r="C65" s="1" t="s">
        <v>11</v>
      </c>
      <c r="D65" s="1">
        <v>3</v>
      </c>
      <c r="E65">
        <v>20.9</v>
      </c>
      <c r="F65">
        <v>0.3</v>
      </c>
      <c r="G65">
        <v>8.3699999999999992</v>
      </c>
      <c r="H65" s="1">
        <v>18.5</v>
      </c>
      <c r="S65" s="4">
        <v>22.1</v>
      </c>
      <c r="T65" s="4">
        <v>0.1</v>
      </c>
      <c r="U65" s="4">
        <v>8.0500000000000007</v>
      </c>
      <c r="V65" s="4">
        <v>18.5</v>
      </c>
    </row>
    <row r="66" spans="1:22" x14ac:dyDescent="0.3">
      <c r="A66" s="4">
        <v>0</v>
      </c>
      <c r="B66" s="5">
        <v>42938</v>
      </c>
      <c r="C66" s="1" t="s">
        <v>11</v>
      </c>
      <c r="D66" s="1">
        <v>3</v>
      </c>
      <c r="E66" s="4">
        <v>21.7</v>
      </c>
      <c r="F66" s="4">
        <v>0.5</v>
      </c>
      <c r="G66" s="4">
        <v>8.11</v>
      </c>
      <c r="H66" s="4">
        <v>18.5</v>
      </c>
      <c r="S66">
        <v>21.6</v>
      </c>
      <c r="U66">
        <v>8.09</v>
      </c>
      <c r="V66" s="1">
        <v>18.5</v>
      </c>
    </row>
    <row r="67" spans="1:22" x14ac:dyDescent="0.3">
      <c r="A67" s="4">
        <v>1</v>
      </c>
      <c r="B67" s="5">
        <v>42939</v>
      </c>
      <c r="C67" s="1" t="s">
        <v>11</v>
      </c>
      <c r="D67" s="1">
        <v>3</v>
      </c>
      <c r="E67" s="4">
        <v>22.1</v>
      </c>
      <c r="F67" s="4">
        <v>0.1</v>
      </c>
      <c r="G67" s="4">
        <v>8.0500000000000007</v>
      </c>
      <c r="H67" s="4">
        <v>18.5</v>
      </c>
      <c r="S67">
        <v>21.1</v>
      </c>
      <c r="T67">
        <v>0.1</v>
      </c>
      <c r="U67">
        <v>7.94</v>
      </c>
      <c r="V67" s="1">
        <v>19</v>
      </c>
    </row>
    <row r="68" spans="1:22" x14ac:dyDescent="0.3">
      <c r="A68" s="1">
        <v>2</v>
      </c>
      <c r="B68" s="2">
        <v>42940</v>
      </c>
      <c r="C68" s="1" t="s">
        <v>11</v>
      </c>
      <c r="D68" s="1">
        <v>3</v>
      </c>
      <c r="E68">
        <v>21.6</v>
      </c>
      <c r="G68">
        <v>8.09</v>
      </c>
      <c r="H68" s="1">
        <v>18.5</v>
      </c>
      <c r="S68">
        <v>20.8</v>
      </c>
      <c r="T68">
        <v>0.1</v>
      </c>
      <c r="U68">
        <v>7.9</v>
      </c>
      <c r="V68" s="1">
        <v>19</v>
      </c>
    </row>
    <row r="69" spans="1:22" x14ac:dyDescent="0.3">
      <c r="A69" s="1">
        <v>3</v>
      </c>
      <c r="B69" s="2">
        <v>42941</v>
      </c>
      <c r="C69" s="1" t="s">
        <v>11</v>
      </c>
      <c r="D69" s="1">
        <v>3</v>
      </c>
      <c r="E69">
        <v>21.1</v>
      </c>
      <c r="F69">
        <v>0.1</v>
      </c>
      <c r="G69">
        <v>7.94</v>
      </c>
      <c r="H69" s="1">
        <v>19</v>
      </c>
      <c r="S69" s="4">
        <v>20.3</v>
      </c>
      <c r="T69" s="4"/>
      <c r="U69" s="4">
        <v>7.93</v>
      </c>
      <c r="V69" s="4">
        <v>19</v>
      </c>
    </row>
    <row r="70" spans="1:22" x14ac:dyDescent="0.3">
      <c r="A70" s="1">
        <v>4</v>
      </c>
      <c r="B70" s="2">
        <v>42942</v>
      </c>
      <c r="C70" s="1" t="s">
        <v>11</v>
      </c>
      <c r="D70" s="1">
        <v>3</v>
      </c>
      <c r="E70">
        <v>20.8</v>
      </c>
      <c r="F70">
        <v>0.1</v>
      </c>
      <c r="G70">
        <v>7.9</v>
      </c>
      <c r="H70" s="1">
        <v>19</v>
      </c>
      <c r="T70">
        <v>0.1</v>
      </c>
      <c r="U70">
        <v>7.87</v>
      </c>
      <c r="V70" s="1" t="s">
        <v>8</v>
      </c>
    </row>
    <row r="71" spans="1:22" x14ac:dyDescent="0.3">
      <c r="A71" s="4">
        <v>5</v>
      </c>
      <c r="B71" s="5">
        <v>42943</v>
      </c>
      <c r="C71" s="1" t="s">
        <v>11</v>
      </c>
      <c r="D71" s="1">
        <v>3</v>
      </c>
      <c r="E71" s="4">
        <v>20.3</v>
      </c>
      <c r="F71" s="4"/>
      <c r="G71" s="4">
        <v>7.93</v>
      </c>
      <c r="H71" s="4">
        <v>19</v>
      </c>
      <c r="U71">
        <v>7.89</v>
      </c>
      <c r="V71" s="1">
        <v>18</v>
      </c>
    </row>
    <row r="72" spans="1:22" x14ac:dyDescent="0.3">
      <c r="A72" s="1">
        <v>6</v>
      </c>
      <c r="B72" s="2">
        <v>42944</v>
      </c>
      <c r="C72" s="1" t="s">
        <v>11</v>
      </c>
      <c r="D72" s="1">
        <v>3</v>
      </c>
      <c r="F72">
        <v>0.1</v>
      </c>
      <c r="G72">
        <v>7.87</v>
      </c>
      <c r="H72" s="1" t="s">
        <v>8</v>
      </c>
      <c r="T72">
        <v>0.25</v>
      </c>
      <c r="U72">
        <v>7.98</v>
      </c>
      <c r="V72" s="1">
        <v>19</v>
      </c>
    </row>
    <row r="73" spans="1:22" x14ac:dyDescent="0.3">
      <c r="A73" s="1">
        <v>7</v>
      </c>
      <c r="B73" s="2">
        <v>42945</v>
      </c>
      <c r="C73" s="1" t="s">
        <v>11</v>
      </c>
      <c r="D73" s="1">
        <v>3</v>
      </c>
      <c r="G73">
        <v>7.89</v>
      </c>
      <c r="H73" s="1">
        <v>18</v>
      </c>
      <c r="S73">
        <v>21.5</v>
      </c>
      <c r="U73">
        <v>7.89</v>
      </c>
      <c r="V73" s="1">
        <v>18</v>
      </c>
    </row>
    <row r="74" spans="1:22" x14ac:dyDescent="0.3">
      <c r="A74" s="1">
        <v>8</v>
      </c>
      <c r="B74" s="2">
        <v>42946</v>
      </c>
      <c r="C74" s="1" t="s">
        <v>11</v>
      </c>
      <c r="D74" s="1">
        <v>3</v>
      </c>
      <c r="F74">
        <v>0.25</v>
      </c>
      <c r="G74">
        <v>7.98</v>
      </c>
      <c r="H74" s="1">
        <v>19</v>
      </c>
      <c r="S74" s="4">
        <v>21.1</v>
      </c>
      <c r="T74" s="4">
        <v>0</v>
      </c>
      <c r="U74" s="4">
        <v>7.92</v>
      </c>
      <c r="V74" s="4">
        <v>18</v>
      </c>
    </row>
    <row r="75" spans="1:22" x14ac:dyDescent="0.3">
      <c r="A75" s="1">
        <v>9</v>
      </c>
      <c r="B75" s="2">
        <v>42947</v>
      </c>
      <c r="C75" s="1" t="s">
        <v>11</v>
      </c>
      <c r="D75" s="1">
        <v>3</v>
      </c>
      <c r="E75">
        <v>21.5</v>
      </c>
      <c r="G75">
        <v>7.89</v>
      </c>
      <c r="H75" s="1">
        <v>18</v>
      </c>
      <c r="S75">
        <v>21.3</v>
      </c>
      <c r="T75">
        <v>0</v>
      </c>
      <c r="U75">
        <v>7.78</v>
      </c>
      <c r="V75" s="1">
        <v>18</v>
      </c>
    </row>
    <row r="76" spans="1:22" x14ac:dyDescent="0.3">
      <c r="A76" s="4">
        <v>10</v>
      </c>
      <c r="B76" s="5">
        <v>42948</v>
      </c>
      <c r="C76" s="1" t="s">
        <v>11</v>
      </c>
      <c r="D76" s="1">
        <v>3</v>
      </c>
      <c r="E76" s="4">
        <v>21.1</v>
      </c>
      <c r="F76" s="4">
        <v>0</v>
      </c>
      <c r="G76" s="4">
        <v>7.92</v>
      </c>
      <c r="H76" s="4">
        <v>18</v>
      </c>
      <c r="S76">
        <v>20.7</v>
      </c>
      <c r="U76">
        <v>7.84</v>
      </c>
      <c r="V76" s="1">
        <v>17.5</v>
      </c>
    </row>
    <row r="77" spans="1:22" x14ac:dyDescent="0.3">
      <c r="A77" s="1">
        <v>11</v>
      </c>
      <c r="B77" s="2">
        <v>42949</v>
      </c>
      <c r="C77" s="1" t="s">
        <v>11</v>
      </c>
      <c r="D77" s="1">
        <v>3</v>
      </c>
      <c r="E77">
        <v>21.3</v>
      </c>
      <c r="F77">
        <v>0</v>
      </c>
      <c r="G77">
        <v>7.78</v>
      </c>
      <c r="H77" s="1">
        <v>18</v>
      </c>
      <c r="S77">
        <v>21</v>
      </c>
      <c r="T77">
        <v>0.1</v>
      </c>
      <c r="U77">
        <v>7.87</v>
      </c>
      <c r="V77" s="1">
        <v>18</v>
      </c>
    </row>
    <row r="78" spans="1:22" x14ac:dyDescent="0.3">
      <c r="A78" s="1">
        <v>12</v>
      </c>
      <c r="B78" s="2">
        <v>42950</v>
      </c>
      <c r="C78" s="1" t="s">
        <v>11</v>
      </c>
      <c r="D78" s="1">
        <v>3</v>
      </c>
      <c r="E78">
        <v>20.7</v>
      </c>
      <c r="G78">
        <v>7.84</v>
      </c>
      <c r="H78" s="1">
        <v>17.5</v>
      </c>
      <c r="S78">
        <v>21.2</v>
      </c>
      <c r="U78">
        <v>7.93</v>
      </c>
      <c r="V78" s="1">
        <v>19</v>
      </c>
    </row>
    <row r="79" spans="1:22" x14ac:dyDescent="0.3">
      <c r="A79" s="1">
        <v>13</v>
      </c>
      <c r="B79" s="2">
        <v>42951</v>
      </c>
      <c r="C79" s="1" t="s">
        <v>11</v>
      </c>
      <c r="D79" s="1">
        <v>3</v>
      </c>
      <c r="E79">
        <v>21</v>
      </c>
      <c r="F79">
        <v>0.1</v>
      </c>
      <c r="G79">
        <v>7.87</v>
      </c>
      <c r="H79" s="1">
        <v>18</v>
      </c>
      <c r="S79">
        <v>21.8</v>
      </c>
      <c r="T79">
        <v>0.1</v>
      </c>
      <c r="U79">
        <v>7.92</v>
      </c>
      <c r="V79" s="1">
        <v>18.5</v>
      </c>
    </row>
    <row r="80" spans="1:22" x14ac:dyDescent="0.3">
      <c r="A80" s="1">
        <v>14</v>
      </c>
      <c r="B80" s="2">
        <v>42952</v>
      </c>
      <c r="C80" s="1" t="s">
        <v>11</v>
      </c>
      <c r="D80" s="1">
        <v>3</v>
      </c>
      <c r="E80">
        <v>21.2</v>
      </c>
      <c r="G80">
        <v>7.93</v>
      </c>
      <c r="H80" s="1">
        <v>19</v>
      </c>
      <c r="S80">
        <v>20.7</v>
      </c>
      <c r="U80">
        <v>7.78</v>
      </c>
      <c r="V80" s="1">
        <v>19.5</v>
      </c>
    </row>
    <row r="81" spans="1:22" x14ac:dyDescent="0.3">
      <c r="A81" s="1">
        <v>15</v>
      </c>
      <c r="B81" s="2">
        <v>42953</v>
      </c>
      <c r="C81" s="1" t="s">
        <v>11</v>
      </c>
      <c r="D81" s="1">
        <v>3</v>
      </c>
      <c r="E81">
        <v>21.8</v>
      </c>
      <c r="F81">
        <v>0.1</v>
      </c>
      <c r="G81">
        <v>7.92</v>
      </c>
      <c r="H81" s="1">
        <v>18.5</v>
      </c>
      <c r="S81">
        <v>20</v>
      </c>
      <c r="T81">
        <v>0.1</v>
      </c>
      <c r="U81">
        <v>7.89</v>
      </c>
      <c r="V81" s="1">
        <v>20</v>
      </c>
    </row>
    <row r="82" spans="1:22" x14ac:dyDescent="0.3">
      <c r="A82" s="1">
        <v>16</v>
      </c>
      <c r="B82" s="2">
        <v>42954</v>
      </c>
      <c r="C82" s="1" t="s">
        <v>11</v>
      </c>
      <c r="D82" s="1">
        <v>3</v>
      </c>
      <c r="E82">
        <v>20.7</v>
      </c>
      <c r="G82">
        <v>7.78</v>
      </c>
      <c r="H82" s="1">
        <v>19.5</v>
      </c>
      <c r="S82" s="4">
        <v>20.3</v>
      </c>
      <c r="T82" s="4"/>
      <c r="U82" s="4">
        <v>7.79</v>
      </c>
      <c r="V82" s="4">
        <v>18.5</v>
      </c>
    </row>
    <row r="83" spans="1:22" x14ac:dyDescent="0.3">
      <c r="A83" s="1">
        <v>17</v>
      </c>
      <c r="B83" s="2">
        <v>42955</v>
      </c>
      <c r="C83" s="1" t="s">
        <v>11</v>
      </c>
      <c r="D83" s="1">
        <v>3</v>
      </c>
      <c r="E83">
        <v>20</v>
      </c>
      <c r="F83">
        <v>0.1</v>
      </c>
      <c r="G83">
        <v>7.89</v>
      </c>
      <c r="H83" s="1">
        <v>20</v>
      </c>
    </row>
    <row r="84" spans="1:22" x14ac:dyDescent="0.3">
      <c r="A84" s="4">
        <v>18</v>
      </c>
      <c r="B84" s="5">
        <v>42956</v>
      </c>
      <c r="C84" s="1" t="s">
        <v>11</v>
      </c>
      <c r="D84" s="1">
        <v>3</v>
      </c>
      <c r="E84" s="4">
        <v>20.3</v>
      </c>
      <c r="F84" s="4"/>
      <c r="G84" s="4">
        <v>7.79</v>
      </c>
      <c r="H84" s="4">
        <v>18.5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84"/>
  <sheetViews>
    <sheetView zoomScale="56" zoomScaleNormal="56" workbookViewId="0">
      <selection activeCell="L43" sqref="L43"/>
    </sheetView>
  </sheetViews>
  <sheetFormatPr defaultRowHeight="14.4" x14ac:dyDescent="0.3"/>
  <cols>
    <col min="1" max="2" width="8.88671875" style="1"/>
    <col min="3" max="3" width="10.21875" style="1" bestFit="1" customWidth="1"/>
    <col min="4" max="30" width="8.88671875" style="1"/>
    <col min="31" max="32" width="14.44140625" style="1" bestFit="1" customWidth="1"/>
    <col min="33" max="16384" width="8.88671875" style="1"/>
  </cols>
  <sheetData>
    <row r="1" spans="1:33" ht="28.8" x14ac:dyDescent="0.3">
      <c r="A1" s="1" t="s">
        <v>4</v>
      </c>
      <c r="B1" s="1" t="s">
        <v>9</v>
      </c>
      <c r="C1" s="1" t="s">
        <v>0</v>
      </c>
      <c r="D1" s="1" t="s">
        <v>1</v>
      </c>
      <c r="E1" s="1" t="s">
        <v>6</v>
      </c>
      <c r="F1" s="1" t="s">
        <v>7</v>
      </c>
      <c r="G1" s="1" t="s">
        <v>2</v>
      </c>
      <c r="H1" s="1" t="s">
        <v>3</v>
      </c>
      <c r="I1" s="8" t="s">
        <v>18</v>
      </c>
      <c r="J1" s="8" t="s">
        <v>21</v>
      </c>
      <c r="K1" s="8" t="s">
        <v>19</v>
      </c>
      <c r="L1" s="8" t="s">
        <v>22</v>
      </c>
      <c r="M1" s="8" t="s">
        <v>20</v>
      </c>
      <c r="N1" s="8" t="s">
        <v>23</v>
      </c>
      <c r="O1" s="3" t="s">
        <v>10</v>
      </c>
      <c r="P1" s="3" t="s">
        <v>24</v>
      </c>
      <c r="U1" s="1" t="s">
        <v>6</v>
      </c>
      <c r="V1" s="1" t="s">
        <v>7</v>
      </c>
      <c r="W1" s="1" t="s">
        <v>2</v>
      </c>
      <c r="X1" s="1" t="s">
        <v>3</v>
      </c>
      <c r="Y1" s="8" t="s">
        <v>18</v>
      </c>
      <c r="Z1" s="8" t="s">
        <v>21</v>
      </c>
      <c r="AA1" s="8" t="s">
        <v>19</v>
      </c>
      <c r="AB1" s="8" t="s">
        <v>22</v>
      </c>
      <c r="AC1" s="8" t="s">
        <v>20</v>
      </c>
      <c r="AD1" s="8" t="s">
        <v>23</v>
      </c>
      <c r="AE1" s="3" t="s">
        <v>10</v>
      </c>
      <c r="AF1" s="3" t="s">
        <v>24</v>
      </c>
    </row>
    <row r="2" spans="1:33" x14ac:dyDescent="0.3">
      <c r="A2" s="1">
        <v>-8</v>
      </c>
      <c r="B2" s="2">
        <v>42930</v>
      </c>
      <c r="C2" s="1" t="s">
        <v>12</v>
      </c>
      <c r="D2" s="1">
        <v>1</v>
      </c>
      <c r="E2">
        <v>22.5</v>
      </c>
      <c r="F2">
        <v>0.25</v>
      </c>
      <c r="G2">
        <v>7.93</v>
      </c>
      <c r="H2" s="1">
        <v>16</v>
      </c>
      <c r="I2" s="1">
        <f>AVERAGE(E2:E28)</f>
        <v>21.495999999999999</v>
      </c>
      <c r="J2" s="1">
        <f>_xlfn.STDEV.S(E2:E28)</f>
        <v>0.59545500809604957</v>
      </c>
      <c r="K2" s="1">
        <f>AVERAGE(F2:F28)</f>
        <v>0.19444444444444448</v>
      </c>
      <c r="L2" s="1">
        <f>_xlfn.STDEV.S(F2:F28)</f>
        <v>0.17054315383580024</v>
      </c>
      <c r="M2" s="1">
        <f>AVERAGE(G2:G28)</f>
        <v>7.9674074074074079</v>
      </c>
      <c r="N2" s="1">
        <f>_xlfn.STDEV.S(G2:G28)</f>
        <v>6.6308868915599076E-2</v>
      </c>
      <c r="O2" s="1">
        <f>AVERAGE(H2:H28)</f>
        <v>18.865384615384617</v>
      </c>
      <c r="P2" s="1">
        <f>_xlfn.STDEV.S(H2:H28)</f>
        <v>1.9003036194655436</v>
      </c>
      <c r="U2">
        <v>22.5</v>
      </c>
      <c r="V2">
        <v>0.25</v>
      </c>
      <c r="W2">
        <v>7.93</v>
      </c>
      <c r="X2" s="1">
        <v>16</v>
      </c>
      <c r="Y2" s="1">
        <f>AVERAGE(U2:U82)</f>
        <v>21.438666666666656</v>
      </c>
      <c r="Z2" s="1">
        <f>_xlfn.STDEV.S(U2:U82)</f>
        <v>0.59089792719247192</v>
      </c>
      <c r="AA2" s="1">
        <f>AVERAGE(V2:V82)</f>
        <v>0.19903846153846147</v>
      </c>
      <c r="AB2" s="1">
        <f>_xlfn.STDEV.S(V2:V82)</f>
        <v>0.16193995032515054</v>
      </c>
      <c r="AC2" s="1">
        <f>AVERAGE(W2:W82)</f>
        <v>7.9023456790123472</v>
      </c>
      <c r="AD2" s="1">
        <f>_xlfn.STDEV.S(W2:W82)</f>
        <v>0.12672087046870253</v>
      </c>
      <c r="AE2" s="1">
        <f>AVERAGE(X2:X82)</f>
        <v>18.506410256410255</v>
      </c>
      <c r="AF2" s="1">
        <f>_xlfn.STDEV.S(X2:X82)</f>
        <v>1.4781824346214201</v>
      </c>
    </row>
    <row r="3" spans="1:33" x14ac:dyDescent="0.3">
      <c r="A3" s="1">
        <v>-7</v>
      </c>
      <c r="B3" s="2">
        <v>42931</v>
      </c>
      <c r="C3" s="1" t="s">
        <v>12</v>
      </c>
      <c r="D3" s="1">
        <v>1</v>
      </c>
      <c r="E3">
        <v>21.5</v>
      </c>
      <c r="F3">
        <v>0.25</v>
      </c>
      <c r="G3">
        <v>8.0500000000000007</v>
      </c>
      <c r="H3" s="1">
        <v>19</v>
      </c>
      <c r="U3">
        <v>21.5</v>
      </c>
      <c r="V3">
        <v>0.25</v>
      </c>
      <c r="W3">
        <v>8.0500000000000007</v>
      </c>
      <c r="X3" s="1">
        <v>19</v>
      </c>
      <c r="Y3" s="1">
        <f>I4+I32+I60</f>
        <v>75</v>
      </c>
      <c r="AA3" s="1">
        <f>K4+K32+K60</f>
        <v>52</v>
      </c>
      <c r="AC3" s="1">
        <f>M4+M32+M60</f>
        <v>81</v>
      </c>
      <c r="AE3" s="1">
        <f>O4+O32+O60</f>
        <v>78</v>
      </c>
      <c r="AG3" t="s">
        <v>26</v>
      </c>
    </row>
    <row r="4" spans="1:33" x14ac:dyDescent="0.3">
      <c r="A4" s="1">
        <v>-6</v>
      </c>
      <c r="B4" s="2">
        <v>42932</v>
      </c>
      <c r="C4" s="1" t="s">
        <v>12</v>
      </c>
      <c r="D4" s="1">
        <v>1</v>
      </c>
      <c r="E4">
        <v>21.5</v>
      </c>
      <c r="G4">
        <v>8.17</v>
      </c>
      <c r="H4" s="1">
        <v>19</v>
      </c>
      <c r="I4">
        <f>COUNT(E2:E28)</f>
        <v>25</v>
      </c>
      <c r="J4"/>
      <c r="K4">
        <f>COUNT(F2:F28)</f>
        <v>18</v>
      </c>
      <c r="M4">
        <f>COUNT(G2:G28)</f>
        <v>27</v>
      </c>
      <c r="O4">
        <f>COUNT(H2:H28)</f>
        <v>26</v>
      </c>
      <c r="Q4" t="s">
        <v>26</v>
      </c>
      <c r="U4">
        <v>21.5</v>
      </c>
      <c r="W4">
        <v>8.17</v>
      </c>
      <c r="X4" s="1">
        <v>19</v>
      </c>
    </row>
    <row r="5" spans="1:33" x14ac:dyDescent="0.3">
      <c r="A5" s="1">
        <v>-5</v>
      </c>
      <c r="B5" s="2">
        <v>42933</v>
      </c>
      <c r="C5" s="1" t="s">
        <v>12</v>
      </c>
      <c r="D5" s="1">
        <v>1</v>
      </c>
      <c r="E5">
        <v>21.2</v>
      </c>
      <c r="F5">
        <v>0.25</v>
      </c>
      <c r="G5">
        <v>8.0399999999999991</v>
      </c>
      <c r="H5" s="1">
        <v>19</v>
      </c>
      <c r="U5">
        <v>21.2</v>
      </c>
      <c r="V5">
        <v>0.25</v>
      </c>
      <c r="W5">
        <v>8.0399999999999991</v>
      </c>
      <c r="X5" s="1">
        <v>19</v>
      </c>
      <c r="AE5" t="s">
        <v>27</v>
      </c>
      <c r="AF5" s="1">
        <f>SUM(Y3:AE3)</f>
        <v>286</v>
      </c>
    </row>
    <row r="6" spans="1:33" x14ac:dyDescent="0.3">
      <c r="A6" s="1">
        <v>-4</v>
      </c>
      <c r="B6" s="2">
        <v>42934</v>
      </c>
      <c r="C6" s="1" t="s">
        <v>12</v>
      </c>
      <c r="D6" s="1">
        <v>1</v>
      </c>
      <c r="E6">
        <v>20.8</v>
      </c>
      <c r="G6">
        <v>8.0500000000000007</v>
      </c>
      <c r="H6" s="1">
        <v>17</v>
      </c>
      <c r="U6">
        <v>20.8</v>
      </c>
      <c r="W6">
        <v>8.0500000000000007</v>
      </c>
      <c r="X6" s="1">
        <v>17</v>
      </c>
    </row>
    <row r="7" spans="1:33" x14ac:dyDescent="0.3">
      <c r="A7" s="1">
        <v>-3</v>
      </c>
      <c r="B7" s="2">
        <v>42935</v>
      </c>
      <c r="C7" s="1" t="s">
        <v>12</v>
      </c>
      <c r="D7" s="1">
        <v>1</v>
      </c>
      <c r="E7">
        <v>21.5</v>
      </c>
      <c r="F7">
        <v>0.25</v>
      </c>
      <c r="G7">
        <v>7.92</v>
      </c>
      <c r="H7" s="1">
        <v>17</v>
      </c>
      <c r="U7">
        <v>21.5</v>
      </c>
      <c r="V7">
        <v>0.25</v>
      </c>
      <c r="W7">
        <v>7.92</v>
      </c>
      <c r="X7" s="1">
        <v>17</v>
      </c>
    </row>
    <row r="8" spans="1:33" x14ac:dyDescent="0.3">
      <c r="A8" s="1">
        <v>-2</v>
      </c>
      <c r="B8" s="2">
        <v>42936</v>
      </c>
      <c r="C8" s="1" t="s">
        <v>12</v>
      </c>
      <c r="D8" s="1">
        <v>1</v>
      </c>
      <c r="E8">
        <v>21.2</v>
      </c>
      <c r="F8">
        <v>0.5</v>
      </c>
      <c r="G8">
        <v>7.99</v>
      </c>
      <c r="H8" s="1">
        <v>18</v>
      </c>
      <c r="U8">
        <v>21.2</v>
      </c>
      <c r="V8">
        <v>0.5</v>
      </c>
      <c r="W8">
        <v>7.99</v>
      </c>
      <c r="X8" s="1">
        <v>18</v>
      </c>
    </row>
    <row r="9" spans="1:33" x14ac:dyDescent="0.3">
      <c r="A9" s="1">
        <v>-1</v>
      </c>
      <c r="B9" s="2">
        <v>42937</v>
      </c>
      <c r="C9" s="1" t="s">
        <v>12</v>
      </c>
      <c r="D9" s="1">
        <v>1</v>
      </c>
      <c r="E9">
        <v>21.5</v>
      </c>
      <c r="F9">
        <v>0.5</v>
      </c>
      <c r="G9">
        <v>8</v>
      </c>
      <c r="H9" s="1">
        <v>17</v>
      </c>
      <c r="U9">
        <v>21.5</v>
      </c>
      <c r="V9">
        <v>0.5</v>
      </c>
      <c r="W9">
        <v>8</v>
      </c>
      <c r="X9" s="1">
        <v>17</v>
      </c>
    </row>
    <row r="10" spans="1:33" x14ac:dyDescent="0.3">
      <c r="A10" s="4">
        <v>0</v>
      </c>
      <c r="B10" s="5">
        <v>42938</v>
      </c>
      <c r="C10" s="1" t="s">
        <v>12</v>
      </c>
      <c r="D10" s="4">
        <v>1</v>
      </c>
      <c r="E10" s="4">
        <v>22.3</v>
      </c>
      <c r="F10" s="4">
        <v>0.5</v>
      </c>
      <c r="G10" s="4">
        <v>8</v>
      </c>
      <c r="H10" s="4">
        <v>18</v>
      </c>
      <c r="U10" s="4">
        <v>22.3</v>
      </c>
      <c r="V10" s="4">
        <v>0.5</v>
      </c>
      <c r="W10" s="4">
        <v>8</v>
      </c>
      <c r="X10" s="4">
        <v>18</v>
      </c>
    </row>
    <row r="11" spans="1:33" x14ac:dyDescent="0.3">
      <c r="A11" s="4">
        <v>1</v>
      </c>
      <c r="B11" s="5">
        <v>42939</v>
      </c>
      <c r="C11" s="1" t="s">
        <v>12</v>
      </c>
      <c r="D11" s="4">
        <v>1</v>
      </c>
      <c r="E11" s="4">
        <v>22.5</v>
      </c>
      <c r="F11" s="4">
        <v>0.1</v>
      </c>
      <c r="G11" s="4">
        <v>7.88</v>
      </c>
      <c r="H11" s="4">
        <v>18</v>
      </c>
      <c r="U11" s="4">
        <v>22.5</v>
      </c>
      <c r="V11" s="4">
        <v>0.1</v>
      </c>
      <c r="W11" s="4">
        <v>7.88</v>
      </c>
      <c r="X11" s="4">
        <v>18</v>
      </c>
    </row>
    <row r="12" spans="1:33" x14ac:dyDescent="0.3">
      <c r="A12" s="1">
        <v>2</v>
      </c>
      <c r="B12" s="2">
        <v>42940</v>
      </c>
      <c r="C12" s="1" t="s">
        <v>12</v>
      </c>
      <c r="D12" s="1">
        <v>1</v>
      </c>
      <c r="E12">
        <v>22</v>
      </c>
      <c r="G12">
        <v>7.91</v>
      </c>
      <c r="H12" s="1">
        <v>18</v>
      </c>
      <c r="U12">
        <v>22</v>
      </c>
      <c r="W12">
        <v>7.91</v>
      </c>
      <c r="X12" s="1">
        <v>18</v>
      </c>
    </row>
    <row r="13" spans="1:33" x14ac:dyDescent="0.3">
      <c r="A13" s="1">
        <v>3</v>
      </c>
      <c r="B13" s="2">
        <v>42941</v>
      </c>
      <c r="C13" s="1" t="s">
        <v>12</v>
      </c>
      <c r="D13" s="1">
        <v>1</v>
      </c>
      <c r="E13">
        <v>21</v>
      </c>
      <c r="F13">
        <v>0.1</v>
      </c>
      <c r="G13">
        <v>7.92</v>
      </c>
      <c r="H13" s="1">
        <v>20</v>
      </c>
      <c r="U13">
        <v>21</v>
      </c>
      <c r="V13">
        <v>0.1</v>
      </c>
      <c r="W13">
        <v>7.92</v>
      </c>
      <c r="X13" s="1">
        <v>20</v>
      </c>
    </row>
    <row r="14" spans="1:33" x14ac:dyDescent="0.3">
      <c r="A14" s="1">
        <v>4</v>
      </c>
      <c r="B14" s="2">
        <v>42942</v>
      </c>
      <c r="C14" s="1" t="s">
        <v>12</v>
      </c>
      <c r="D14" s="1">
        <v>1</v>
      </c>
      <c r="E14">
        <v>20.8</v>
      </c>
      <c r="F14">
        <v>0.1</v>
      </c>
      <c r="G14">
        <v>7.94</v>
      </c>
      <c r="H14" s="1">
        <v>19</v>
      </c>
      <c r="U14">
        <v>20.8</v>
      </c>
      <c r="V14">
        <v>0.1</v>
      </c>
      <c r="W14">
        <v>7.94</v>
      </c>
      <c r="X14" s="1">
        <v>19</v>
      </c>
    </row>
    <row r="15" spans="1:33" x14ac:dyDescent="0.3">
      <c r="A15" s="4">
        <v>5</v>
      </c>
      <c r="B15" s="5">
        <v>42943</v>
      </c>
      <c r="C15" s="1" t="s">
        <v>12</v>
      </c>
      <c r="D15" s="4">
        <v>1</v>
      </c>
      <c r="E15" s="4">
        <v>22</v>
      </c>
      <c r="F15" s="4">
        <v>0</v>
      </c>
      <c r="G15" s="4">
        <v>7.99</v>
      </c>
      <c r="H15" s="4">
        <v>19</v>
      </c>
      <c r="U15" s="4">
        <v>22</v>
      </c>
      <c r="V15" s="4">
        <v>0</v>
      </c>
      <c r="W15" s="4">
        <v>7.99</v>
      </c>
      <c r="X15" s="4">
        <v>19</v>
      </c>
    </row>
    <row r="16" spans="1:33" x14ac:dyDescent="0.3">
      <c r="A16" s="1">
        <v>6</v>
      </c>
      <c r="B16" s="2">
        <v>42944</v>
      </c>
      <c r="C16" s="1" t="s">
        <v>12</v>
      </c>
      <c r="D16" s="1">
        <v>1</v>
      </c>
      <c r="E16">
        <v>22</v>
      </c>
      <c r="F16">
        <v>0.25</v>
      </c>
      <c r="G16">
        <v>7.91</v>
      </c>
      <c r="H16" s="1" t="s">
        <v>8</v>
      </c>
      <c r="U16">
        <v>22</v>
      </c>
      <c r="V16">
        <v>0.25</v>
      </c>
      <c r="W16">
        <v>7.91</v>
      </c>
      <c r="X16" s="1" t="s">
        <v>8</v>
      </c>
    </row>
    <row r="17" spans="1:24" x14ac:dyDescent="0.3">
      <c r="A17" s="1">
        <v>7</v>
      </c>
      <c r="B17" s="2">
        <v>42945</v>
      </c>
      <c r="C17" s="1" t="s">
        <v>12</v>
      </c>
      <c r="D17" s="1">
        <v>1</v>
      </c>
      <c r="G17">
        <v>7.9</v>
      </c>
      <c r="H17" s="1">
        <v>17</v>
      </c>
      <c r="W17">
        <v>7.9</v>
      </c>
      <c r="X17" s="1">
        <v>17</v>
      </c>
    </row>
    <row r="18" spans="1:24" x14ac:dyDescent="0.3">
      <c r="A18" s="1">
        <v>8</v>
      </c>
      <c r="B18" s="2">
        <v>42946</v>
      </c>
      <c r="C18" s="1" t="s">
        <v>12</v>
      </c>
      <c r="D18" s="1">
        <v>1</v>
      </c>
      <c r="F18">
        <v>0.25</v>
      </c>
      <c r="G18">
        <v>8</v>
      </c>
      <c r="H18" s="1">
        <v>17.5</v>
      </c>
      <c r="V18">
        <v>0.25</v>
      </c>
      <c r="W18">
        <v>8</v>
      </c>
      <c r="X18" s="1">
        <v>17.5</v>
      </c>
    </row>
    <row r="19" spans="1:24" x14ac:dyDescent="0.3">
      <c r="A19" s="1">
        <v>9</v>
      </c>
      <c r="B19" s="2">
        <v>42947</v>
      </c>
      <c r="C19" s="1" t="s">
        <v>12</v>
      </c>
      <c r="D19" s="1">
        <v>1</v>
      </c>
      <c r="E19">
        <v>21.8</v>
      </c>
      <c r="G19">
        <v>8.02</v>
      </c>
      <c r="H19" s="1">
        <v>17.5</v>
      </c>
      <c r="U19">
        <v>21.8</v>
      </c>
      <c r="W19">
        <v>8.02</v>
      </c>
      <c r="X19" s="1">
        <v>17.5</v>
      </c>
    </row>
    <row r="20" spans="1:24" x14ac:dyDescent="0.3">
      <c r="A20" s="4">
        <v>10</v>
      </c>
      <c r="B20" s="5">
        <v>42948</v>
      </c>
      <c r="C20" s="1" t="s">
        <v>12</v>
      </c>
      <c r="D20" s="4">
        <v>1</v>
      </c>
      <c r="E20" s="4">
        <v>21.5</v>
      </c>
      <c r="F20" s="4">
        <v>0</v>
      </c>
      <c r="G20" s="4">
        <v>7.98</v>
      </c>
      <c r="H20" s="4">
        <v>20</v>
      </c>
      <c r="U20" s="4">
        <v>21.5</v>
      </c>
      <c r="V20" s="4">
        <v>0</v>
      </c>
      <c r="W20" s="4">
        <v>7.98</v>
      </c>
      <c r="X20" s="4">
        <v>20</v>
      </c>
    </row>
    <row r="21" spans="1:24" x14ac:dyDescent="0.3">
      <c r="A21" s="1">
        <v>11</v>
      </c>
      <c r="B21" s="2">
        <v>42949</v>
      </c>
      <c r="C21" s="1" t="s">
        <v>12</v>
      </c>
      <c r="D21" s="1">
        <v>1</v>
      </c>
      <c r="E21">
        <v>22.2</v>
      </c>
      <c r="F21">
        <v>0</v>
      </c>
      <c r="G21">
        <v>7.85</v>
      </c>
      <c r="H21" s="1">
        <v>20</v>
      </c>
      <c r="U21">
        <v>22.2</v>
      </c>
      <c r="V21">
        <v>0</v>
      </c>
      <c r="W21">
        <v>7.85</v>
      </c>
      <c r="X21" s="1">
        <v>20</v>
      </c>
    </row>
    <row r="22" spans="1:24" x14ac:dyDescent="0.3">
      <c r="A22" s="1">
        <v>12</v>
      </c>
      <c r="B22" s="2">
        <v>42950</v>
      </c>
      <c r="C22" s="1" t="s">
        <v>12</v>
      </c>
      <c r="D22" s="1">
        <v>1</v>
      </c>
      <c r="E22">
        <v>21.4</v>
      </c>
      <c r="G22">
        <v>7.95</v>
      </c>
      <c r="H22" s="1">
        <v>19</v>
      </c>
      <c r="U22">
        <v>21.4</v>
      </c>
      <c r="W22">
        <v>7.95</v>
      </c>
      <c r="X22" s="1">
        <v>19</v>
      </c>
    </row>
    <row r="23" spans="1:24" x14ac:dyDescent="0.3">
      <c r="A23" s="1">
        <v>13</v>
      </c>
      <c r="B23" s="2">
        <v>42951</v>
      </c>
      <c r="C23" s="1" t="s">
        <v>12</v>
      </c>
      <c r="D23" s="1">
        <v>1</v>
      </c>
      <c r="E23">
        <v>21.4</v>
      </c>
      <c r="F23">
        <v>0</v>
      </c>
      <c r="G23">
        <v>7.97</v>
      </c>
      <c r="H23" s="1">
        <v>18.5</v>
      </c>
      <c r="U23">
        <v>21.4</v>
      </c>
      <c r="V23">
        <v>0</v>
      </c>
      <c r="W23">
        <v>7.97</v>
      </c>
      <c r="X23" s="1">
        <v>18.5</v>
      </c>
    </row>
    <row r="24" spans="1:24" x14ac:dyDescent="0.3">
      <c r="A24" s="1">
        <v>14</v>
      </c>
      <c r="B24" s="2">
        <v>42952</v>
      </c>
      <c r="C24" s="1" t="s">
        <v>12</v>
      </c>
      <c r="D24" s="1">
        <v>1</v>
      </c>
      <c r="E24">
        <v>21.6</v>
      </c>
      <c r="G24">
        <v>7.99</v>
      </c>
      <c r="H24" s="1">
        <v>25</v>
      </c>
      <c r="U24">
        <v>21.6</v>
      </c>
      <c r="W24">
        <v>7.99</v>
      </c>
      <c r="X24" s="1">
        <v>25</v>
      </c>
    </row>
    <row r="25" spans="1:24" x14ac:dyDescent="0.3">
      <c r="A25" s="1">
        <v>15</v>
      </c>
      <c r="B25" s="2">
        <v>42953</v>
      </c>
      <c r="C25" s="1" t="s">
        <v>12</v>
      </c>
      <c r="D25" s="1">
        <v>1</v>
      </c>
      <c r="E25">
        <v>21.7</v>
      </c>
      <c r="F25">
        <v>0.1</v>
      </c>
      <c r="G25">
        <v>7.99</v>
      </c>
      <c r="H25" s="1">
        <v>23</v>
      </c>
      <c r="U25">
        <v>21.7</v>
      </c>
      <c r="V25">
        <v>0.1</v>
      </c>
      <c r="W25">
        <v>7.99</v>
      </c>
      <c r="X25" s="1">
        <v>23</v>
      </c>
    </row>
    <row r="26" spans="1:24" x14ac:dyDescent="0.3">
      <c r="A26" s="1">
        <v>16</v>
      </c>
      <c r="B26" s="2">
        <v>42954</v>
      </c>
      <c r="C26" s="1" t="s">
        <v>12</v>
      </c>
      <c r="D26" s="1">
        <v>1</v>
      </c>
      <c r="E26">
        <v>20.6</v>
      </c>
      <c r="G26">
        <v>7.93</v>
      </c>
      <c r="H26" s="1">
        <v>20</v>
      </c>
      <c r="U26">
        <v>20.6</v>
      </c>
      <c r="W26">
        <v>7.93</v>
      </c>
      <c r="X26" s="1">
        <v>20</v>
      </c>
    </row>
    <row r="27" spans="1:24" x14ac:dyDescent="0.3">
      <c r="A27" s="1">
        <v>17</v>
      </c>
      <c r="B27" s="2">
        <v>42955</v>
      </c>
      <c r="C27" s="1" t="s">
        <v>12</v>
      </c>
      <c r="D27" s="1">
        <v>1</v>
      </c>
      <c r="E27">
        <v>20.3</v>
      </c>
      <c r="F27">
        <v>0.1</v>
      </c>
      <c r="G27">
        <v>7.94</v>
      </c>
      <c r="H27" s="1">
        <v>20</v>
      </c>
      <c r="U27">
        <v>20.3</v>
      </c>
      <c r="V27">
        <v>0.1</v>
      </c>
      <c r="W27">
        <v>7.94</v>
      </c>
      <c r="X27" s="1">
        <v>20</v>
      </c>
    </row>
    <row r="28" spans="1:24" x14ac:dyDescent="0.3">
      <c r="A28" s="4">
        <v>18</v>
      </c>
      <c r="B28" s="5">
        <v>42956</v>
      </c>
      <c r="C28" s="1" t="s">
        <v>12</v>
      </c>
      <c r="D28" s="4">
        <v>1</v>
      </c>
      <c r="E28" s="4">
        <v>20.6</v>
      </c>
      <c r="F28" s="4"/>
      <c r="G28" s="4">
        <v>7.9</v>
      </c>
      <c r="H28" s="4">
        <v>19</v>
      </c>
      <c r="U28" s="4">
        <v>20.6</v>
      </c>
      <c r="V28" s="4"/>
      <c r="W28" s="4">
        <v>7.9</v>
      </c>
      <c r="X28" s="4">
        <v>19</v>
      </c>
    </row>
    <row r="29" spans="1:24" ht="28.8" x14ac:dyDescent="0.3">
      <c r="A29" s="1" t="s">
        <v>4</v>
      </c>
      <c r="B29" s="1" t="s">
        <v>9</v>
      </c>
      <c r="C29" s="1" t="s">
        <v>0</v>
      </c>
      <c r="D29" s="1" t="s">
        <v>1</v>
      </c>
      <c r="E29" s="1" t="s">
        <v>6</v>
      </c>
      <c r="F29" s="1" t="s">
        <v>7</v>
      </c>
      <c r="G29" s="1" t="s">
        <v>2</v>
      </c>
      <c r="H29" s="1" t="s">
        <v>3</v>
      </c>
      <c r="I29" s="8" t="s">
        <v>18</v>
      </c>
      <c r="J29" s="8" t="s">
        <v>21</v>
      </c>
      <c r="K29" s="8" t="s">
        <v>19</v>
      </c>
      <c r="L29" s="8" t="s">
        <v>22</v>
      </c>
      <c r="M29" s="8" t="s">
        <v>20</v>
      </c>
      <c r="N29" s="8" t="s">
        <v>23</v>
      </c>
      <c r="O29" s="3" t="s">
        <v>10</v>
      </c>
      <c r="P29" s="3" t="s">
        <v>24</v>
      </c>
      <c r="U29">
        <v>22.4</v>
      </c>
      <c r="V29">
        <v>0.25</v>
      </c>
      <c r="W29">
        <v>7.99</v>
      </c>
      <c r="X29" s="1">
        <v>15.5</v>
      </c>
    </row>
    <row r="30" spans="1:24" x14ac:dyDescent="0.3">
      <c r="A30" s="1">
        <v>-8</v>
      </c>
      <c r="B30" s="2">
        <v>42930</v>
      </c>
      <c r="C30" s="1" t="s">
        <v>12</v>
      </c>
      <c r="D30" s="1">
        <v>2</v>
      </c>
      <c r="E30">
        <v>22.4</v>
      </c>
      <c r="F30">
        <v>0.25</v>
      </c>
      <c r="G30">
        <v>7.99</v>
      </c>
      <c r="H30" s="1">
        <v>15.5</v>
      </c>
      <c r="I30" s="1">
        <f>AVERAGE(E30:E56)</f>
        <v>21.368000000000002</v>
      </c>
      <c r="J30" s="1">
        <f>_xlfn.STDEV.S(E30:E56)</f>
        <v>0.5785902407288479</v>
      </c>
      <c r="K30" s="1">
        <f>AVERAGE(F30:F56)</f>
        <v>0.18235294117647061</v>
      </c>
      <c r="L30" s="1">
        <f>_xlfn.STDEV.S(F30:F56)</f>
        <v>0.13571704994973482</v>
      </c>
      <c r="M30" s="1">
        <f>AVERAGE(G30:G56)</f>
        <v>7.8607407407407397</v>
      </c>
      <c r="N30" s="1">
        <f>_xlfn.STDEV.S(G30:G56)</f>
        <v>0.10784340234895892</v>
      </c>
      <c r="O30" s="1">
        <f>AVERAGE(H30:H56)</f>
        <v>18.596153846153847</v>
      </c>
      <c r="P30" s="1">
        <f>_xlfn.STDEV.S(H30:H56)</f>
        <v>1.2885591237442755</v>
      </c>
      <c r="U30">
        <v>21.7</v>
      </c>
      <c r="V30">
        <v>0.25</v>
      </c>
      <c r="W30">
        <v>8.0299999999999994</v>
      </c>
      <c r="X30" s="1">
        <v>19.5</v>
      </c>
    </row>
    <row r="31" spans="1:24" x14ac:dyDescent="0.3">
      <c r="A31" s="1">
        <v>-7</v>
      </c>
      <c r="B31" s="2">
        <v>42931</v>
      </c>
      <c r="C31" s="1" t="s">
        <v>12</v>
      </c>
      <c r="D31" s="1">
        <v>2</v>
      </c>
      <c r="E31">
        <v>21.7</v>
      </c>
      <c r="F31">
        <v>0.25</v>
      </c>
      <c r="G31">
        <v>8.0299999999999994</v>
      </c>
      <c r="H31" s="1">
        <v>19.5</v>
      </c>
      <c r="U31">
        <v>21.1</v>
      </c>
      <c r="V31"/>
      <c r="W31">
        <v>8.1300000000000008</v>
      </c>
      <c r="X31" s="1">
        <v>19</v>
      </c>
    </row>
    <row r="32" spans="1:24" x14ac:dyDescent="0.3">
      <c r="A32" s="1">
        <v>-6</v>
      </c>
      <c r="B32" s="2">
        <v>42932</v>
      </c>
      <c r="C32" s="1" t="s">
        <v>12</v>
      </c>
      <c r="D32" s="1">
        <v>2</v>
      </c>
      <c r="E32">
        <v>21.1</v>
      </c>
      <c r="F32"/>
      <c r="G32">
        <v>8.1300000000000008</v>
      </c>
      <c r="H32" s="1">
        <v>19</v>
      </c>
      <c r="I32">
        <f>COUNT(E30:E56)</f>
        <v>25</v>
      </c>
      <c r="J32"/>
      <c r="K32">
        <f>COUNT(F30:F56)</f>
        <v>17</v>
      </c>
      <c r="M32">
        <f>COUNT(G30:G56)</f>
        <v>27</v>
      </c>
      <c r="O32">
        <f>COUNT(H30:H56)</f>
        <v>26</v>
      </c>
      <c r="Q32" t="s">
        <v>26</v>
      </c>
      <c r="U32">
        <v>20.8</v>
      </c>
      <c r="V32">
        <v>0.25</v>
      </c>
      <c r="W32">
        <v>7.93</v>
      </c>
      <c r="X32" s="1">
        <v>18.5</v>
      </c>
    </row>
    <row r="33" spans="1:24" x14ac:dyDescent="0.3">
      <c r="A33" s="1">
        <v>-5</v>
      </c>
      <c r="B33" s="2">
        <v>42933</v>
      </c>
      <c r="C33" s="1" t="s">
        <v>12</v>
      </c>
      <c r="D33" s="1">
        <v>2</v>
      </c>
      <c r="E33">
        <v>20.8</v>
      </c>
      <c r="F33">
        <v>0.25</v>
      </c>
      <c r="G33">
        <v>7.93</v>
      </c>
      <c r="H33" s="1">
        <v>18.5</v>
      </c>
      <c r="U33">
        <v>21</v>
      </c>
      <c r="V33"/>
      <c r="W33">
        <v>8.01</v>
      </c>
      <c r="X33" s="1">
        <v>18.5</v>
      </c>
    </row>
    <row r="34" spans="1:24" x14ac:dyDescent="0.3">
      <c r="A34" s="1">
        <v>-4</v>
      </c>
      <c r="B34" s="2">
        <v>42934</v>
      </c>
      <c r="C34" s="1" t="s">
        <v>12</v>
      </c>
      <c r="D34" s="1">
        <v>2</v>
      </c>
      <c r="E34">
        <v>21</v>
      </c>
      <c r="F34"/>
      <c r="G34">
        <v>8.01</v>
      </c>
      <c r="H34" s="1">
        <v>18.5</v>
      </c>
      <c r="U34">
        <v>21.1</v>
      </c>
      <c r="V34">
        <v>0.5</v>
      </c>
      <c r="W34">
        <v>7.84</v>
      </c>
      <c r="X34" s="1">
        <v>19</v>
      </c>
    </row>
    <row r="35" spans="1:24" x14ac:dyDescent="0.3">
      <c r="A35" s="1">
        <v>-3</v>
      </c>
      <c r="B35" s="2">
        <v>42935</v>
      </c>
      <c r="C35" s="1" t="s">
        <v>12</v>
      </c>
      <c r="D35" s="1">
        <v>2</v>
      </c>
      <c r="E35">
        <v>21.1</v>
      </c>
      <c r="F35">
        <v>0.5</v>
      </c>
      <c r="G35">
        <v>7.84</v>
      </c>
      <c r="H35" s="1">
        <v>19</v>
      </c>
      <c r="U35">
        <v>21.4</v>
      </c>
      <c r="V35">
        <v>0.25</v>
      </c>
      <c r="W35">
        <v>7.9</v>
      </c>
      <c r="X35" s="1">
        <v>19.5</v>
      </c>
    </row>
    <row r="36" spans="1:24" x14ac:dyDescent="0.3">
      <c r="A36" s="1">
        <v>-2</v>
      </c>
      <c r="B36" s="2">
        <v>42936</v>
      </c>
      <c r="C36" s="1" t="s">
        <v>12</v>
      </c>
      <c r="D36" s="1">
        <v>2</v>
      </c>
      <c r="E36">
        <v>21.4</v>
      </c>
      <c r="F36">
        <v>0.25</v>
      </c>
      <c r="G36">
        <v>7.9</v>
      </c>
      <c r="H36" s="1">
        <v>19.5</v>
      </c>
      <c r="U36">
        <v>21.3</v>
      </c>
      <c r="V36">
        <v>0.25</v>
      </c>
      <c r="W36">
        <v>7.93</v>
      </c>
      <c r="X36" s="1">
        <v>18</v>
      </c>
    </row>
    <row r="37" spans="1:24" x14ac:dyDescent="0.3">
      <c r="A37" s="1">
        <v>-1</v>
      </c>
      <c r="B37" s="2">
        <v>42937</v>
      </c>
      <c r="C37" s="1" t="s">
        <v>12</v>
      </c>
      <c r="D37" s="1">
        <v>2</v>
      </c>
      <c r="E37">
        <v>21.3</v>
      </c>
      <c r="F37">
        <v>0.25</v>
      </c>
      <c r="G37">
        <v>7.93</v>
      </c>
      <c r="H37" s="1">
        <v>18</v>
      </c>
      <c r="U37" s="4">
        <v>22.2</v>
      </c>
      <c r="V37" s="4">
        <v>0.35</v>
      </c>
      <c r="W37" s="4">
        <v>7.87</v>
      </c>
      <c r="X37" s="4">
        <v>18</v>
      </c>
    </row>
    <row r="38" spans="1:24" x14ac:dyDescent="0.3">
      <c r="A38" s="4">
        <v>0</v>
      </c>
      <c r="B38" s="5">
        <v>42938</v>
      </c>
      <c r="C38" s="1" t="s">
        <v>12</v>
      </c>
      <c r="D38" s="4">
        <v>2</v>
      </c>
      <c r="E38" s="4">
        <v>22.2</v>
      </c>
      <c r="F38" s="4">
        <v>0.35</v>
      </c>
      <c r="G38" s="4">
        <v>7.87</v>
      </c>
      <c r="H38" s="4">
        <v>18</v>
      </c>
      <c r="U38" s="4">
        <v>22.5</v>
      </c>
      <c r="V38" s="4">
        <v>0.1</v>
      </c>
      <c r="W38" s="4">
        <v>7.8</v>
      </c>
      <c r="X38" s="4">
        <v>18</v>
      </c>
    </row>
    <row r="39" spans="1:24" x14ac:dyDescent="0.3">
      <c r="A39" s="4">
        <v>1</v>
      </c>
      <c r="B39" s="5">
        <v>42939</v>
      </c>
      <c r="C39" s="1" t="s">
        <v>12</v>
      </c>
      <c r="D39" s="4">
        <v>2</v>
      </c>
      <c r="E39" s="4">
        <v>22.5</v>
      </c>
      <c r="F39" s="4">
        <v>0.1</v>
      </c>
      <c r="G39" s="4">
        <v>7.8</v>
      </c>
      <c r="H39" s="4">
        <v>18</v>
      </c>
      <c r="U39">
        <v>21.8</v>
      </c>
      <c r="W39">
        <v>7.83</v>
      </c>
      <c r="X39" s="1">
        <v>19</v>
      </c>
    </row>
    <row r="40" spans="1:24" x14ac:dyDescent="0.3">
      <c r="A40" s="1">
        <v>2</v>
      </c>
      <c r="B40" s="2">
        <v>42940</v>
      </c>
      <c r="C40" s="1" t="s">
        <v>12</v>
      </c>
      <c r="D40" s="1">
        <v>2</v>
      </c>
      <c r="E40">
        <v>21.8</v>
      </c>
      <c r="G40">
        <v>7.83</v>
      </c>
      <c r="H40" s="1">
        <v>19</v>
      </c>
      <c r="U40">
        <v>21.2</v>
      </c>
      <c r="V40">
        <v>0.1</v>
      </c>
      <c r="W40">
        <v>7.85</v>
      </c>
      <c r="X40" s="1">
        <v>19</v>
      </c>
    </row>
    <row r="41" spans="1:24" x14ac:dyDescent="0.3">
      <c r="A41" s="1">
        <v>3</v>
      </c>
      <c r="B41" s="2">
        <v>42941</v>
      </c>
      <c r="C41" s="1" t="s">
        <v>12</v>
      </c>
      <c r="D41" s="1">
        <v>2</v>
      </c>
      <c r="E41">
        <v>21.2</v>
      </c>
      <c r="F41">
        <v>0.1</v>
      </c>
      <c r="G41">
        <v>7.85</v>
      </c>
      <c r="H41" s="1">
        <v>19</v>
      </c>
      <c r="U41">
        <v>21.1</v>
      </c>
      <c r="V41">
        <v>0.1</v>
      </c>
      <c r="W41">
        <v>7.81</v>
      </c>
      <c r="X41" s="1">
        <v>17</v>
      </c>
    </row>
    <row r="42" spans="1:24" x14ac:dyDescent="0.3">
      <c r="A42" s="1">
        <v>4</v>
      </c>
      <c r="B42" s="2">
        <v>42942</v>
      </c>
      <c r="C42" s="1" t="s">
        <v>12</v>
      </c>
      <c r="D42" s="1">
        <v>2</v>
      </c>
      <c r="E42">
        <v>21.1</v>
      </c>
      <c r="F42">
        <v>0.1</v>
      </c>
      <c r="G42">
        <v>7.81</v>
      </c>
      <c r="H42" s="1">
        <v>17</v>
      </c>
      <c r="U42" s="4">
        <v>22</v>
      </c>
      <c r="V42" s="4"/>
      <c r="W42" s="4">
        <v>7.74</v>
      </c>
      <c r="X42" s="4">
        <v>18</v>
      </c>
    </row>
    <row r="43" spans="1:24" x14ac:dyDescent="0.3">
      <c r="A43" s="4">
        <v>5</v>
      </c>
      <c r="B43" s="5">
        <v>42943</v>
      </c>
      <c r="C43" s="1" t="s">
        <v>12</v>
      </c>
      <c r="D43" s="4">
        <v>2</v>
      </c>
      <c r="E43" s="4">
        <v>22</v>
      </c>
      <c r="F43" s="4"/>
      <c r="G43" s="4">
        <v>7.74</v>
      </c>
      <c r="H43" s="4">
        <v>18</v>
      </c>
      <c r="U43">
        <v>21.7</v>
      </c>
      <c r="V43">
        <v>0.25</v>
      </c>
      <c r="W43">
        <v>7.74</v>
      </c>
      <c r="X43" s="1" t="s">
        <v>8</v>
      </c>
    </row>
    <row r="44" spans="1:24" x14ac:dyDescent="0.3">
      <c r="A44" s="1">
        <v>6</v>
      </c>
      <c r="B44" s="2">
        <v>42944</v>
      </c>
      <c r="C44" s="1" t="s">
        <v>12</v>
      </c>
      <c r="D44" s="1">
        <v>2</v>
      </c>
      <c r="E44">
        <v>21.7</v>
      </c>
      <c r="F44">
        <v>0.25</v>
      </c>
      <c r="G44">
        <v>7.74</v>
      </c>
      <c r="H44" s="1" t="s">
        <v>8</v>
      </c>
      <c r="W44">
        <v>7.61</v>
      </c>
      <c r="X44" s="1">
        <v>18</v>
      </c>
    </row>
    <row r="45" spans="1:24" x14ac:dyDescent="0.3">
      <c r="A45" s="1">
        <v>7</v>
      </c>
      <c r="B45" s="2">
        <v>42945</v>
      </c>
      <c r="C45" s="1" t="s">
        <v>12</v>
      </c>
      <c r="D45" s="1">
        <v>2</v>
      </c>
      <c r="G45">
        <v>7.61</v>
      </c>
      <c r="H45" s="1">
        <v>18</v>
      </c>
      <c r="V45">
        <v>0.25</v>
      </c>
      <c r="W45">
        <v>7.81</v>
      </c>
      <c r="X45" s="1">
        <v>17</v>
      </c>
    </row>
    <row r="46" spans="1:24" x14ac:dyDescent="0.3">
      <c r="A46" s="1">
        <v>8</v>
      </c>
      <c r="B46" s="2">
        <v>42946</v>
      </c>
      <c r="C46" s="1" t="s">
        <v>12</v>
      </c>
      <c r="D46" s="1">
        <v>2</v>
      </c>
      <c r="F46">
        <v>0.25</v>
      </c>
      <c r="G46">
        <v>7.81</v>
      </c>
      <c r="H46" s="1">
        <v>17</v>
      </c>
      <c r="U46">
        <v>21.5</v>
      </c>
      <c r="W46">
        <v>7.81</v>
      </c>
      <c r="X46" s="1">
        <v>16.5</v>
      </c>
    </row>
    <row r="47" spans="1:24" x14ac:dyDescent="0.3">
      <c r="A47" s="1">
        <v>9</v>
      </c>
      <c r="B47" s="2">
        <v>42947</v>
      </c>
      <c r="C47" s="1" t="s">
        <v>12</v>
      </c>
      <c r="D47" s="1">
        <v>2</v>
      </c>
      <c r="E47">
        <v>21.5</v>
      </c>
      <c r="G47">
        <v>7.81</v>
      </c>
      <c r="H47" s="1">
        <v>16.5</v>
      </c>
      <c r="U47" s="4">
        <v>21</v>
      </c>
      <c r="V47" s="4">
        <v>0</v>
      </c>
      <c r="W47" s="4">
        <v>7.86</v>
      </c>
      <c r="X47" s="4">
        <v>20</v>
      </c>
    </row>
    <row r="48" spans="1:24" x14ac:dyDescent="0.3">
      <c r="A48" s="4">
        <v>10</v>
      </c>
      <c r="B48" s="5">
        <v>42948</v>
      </c>
      <c r="C48" s="1" t="s">
        <v>12</v>
      </c>
      <c r="D48" s="4">
        <v>2</v>
      </c>
      <c r="E48" s="4">
        <v>21</v>
      </c>
      <c r="F48" s="4">
        <v>0</v>
      </c>
      <c r="G48" s="4">
        <v>7.86</v>
      </c>
      <c r="H48" s="4">
        <v>20</v>
      </c>
      <c r="U48">
        <v>21.4</v>
      </c>
      <c r="V48">
        <v>0</v>
      </c>
      <c r="W48">
        <v>7.68</v>
      </c>
      <c r="X48" s="1">
        <v>18</v>
      </c>
    </row>
    <row r="49" spans="1:24" x14ac:dyDescent="0.3">
      <c r="A49" s="1">
        <v>11</v>
      </c>
      <c r="B49" s="2">
        <v>42949</v>
      </c>
      <c r="C49" s="1" t="s">
        <v>12</v>
      </c>
      <c r="D49" s="1">
        <v>2</v>
      </c>
      <c r="E49">
        <v>21.4</v>
      </c>
      <c r="F49">
        <v>0</v>
      </c>
      <c r="G49">
        <v>7.68</v>
      </c>
      <c r="H49" s="1">
        <v>18</v>
      </c>
      <c r="U49">
        <v>20.8</v>
      </c>
      <c r="W49">
        <v>7.92</v>
      </c>
      <c r="X49" s="1">
        <v>19</v>
      </c>
    </row>
    <row r="50" spans="1:24" x14ac:dyDescent="0.3">
      <c r="A50" s="1">
        <v>12</v>
      </c>
      <c r="B50" s="2">
        <v>42950</v>
      </c>
      <c r="C50" s="1" t="s">
        <v>12</v>
      </c>
      <c r="D50" s="1">
        <v>2</v>
      </c>
      <c r="E50">
        <v>20.8</v>
      </c>
      <c r="G50">
        <v>7.92</v>
      </c>
      <c r="H50" s="1">
        <v>19</v>
      </c>
      <c r="U50">
        <v>21.1</v>
      </c>
      <c r="V50">
        <v>0</v>
      </c>
      <c r="W50">
        <v>7.9</v>
      </c>
      <c r="X50" s="1">
        <v>18</v>
      </c>
    </row>
    <row r="51" spans="1:24" x14ac:dyDescent="0.3">
      <c r="A51" s="1">
        <v>13</v>
      </c>
      <c r="B51" s="2">
        <v>42951</v>
      </c>
      <c r="C51" s="1" t="s">
        <v>12</v>
      </c>
      <c r="D51" s="1">
        <v>2</v>
      </c>
      <c r="E51">
        <v>21.1</v>
      </c>
      <c r="F51">
        <v>0</v>
      </c>
      <c r="G51">
        <v>7.9</v>
      </c>
      <c r="H51" s="1">
        <v>18</v>
      </c>
      <c r="U51">
        <v>21.5</v>
      </c>
      <c r="W51">
        <v>7.91</v>
      </c>
      <c r="X51" s="1">
        <v>21</v>
      </c>
    </row>
    <row r="52" spans="1:24" x14ac:dyDescent="0.3">
      <c r="A52" s="1">
        <v>14</v>
      </c>
      <c r="B52" s="2">
        <v>42952</v>
      </c>
      <c r="C52" s="1" t="s">
        <v>12</v>
      </c>
      <c r="D52" s="1">
        <v>2</v>
      </c>
      <c r="E52">
        <v>21.5</v>
      </c>
      <c r="G52">
        <v>7.91</v>
      </c>
      <c r="H52" s="1">
        <v>21</v>
      </c>
      <c r="U52">
        <v>22</v>
      </c>
      <c r="V52">
        <v>0.1</v>
      </c>
      <c r="W52">
        <v>7.84</v>
      </c>
      <c r="X52" s="1">
        <v>21</v>
      </c>
    </row>
    <row r="53" spans="1:24" x14ac:dyDescent="0.3">
      <c r="A53" s="1">
        <v>15</v>
      </c>
      <c r="B53" s="2">
        <v>42953</v>
      </c>
      <c r="C53" s="1" t="s">
        <v>12</v>
      </c>
      <c r="D53" s="1">
        <v>2</v>
      </c>
      <c r="E53">
        <v>22</v>
      </c>
      <c r="F53">
        <v>0.1</v>
      </c>
      <c r="G53">
        <v>7.84</v>
      </c>
      <c r="H53" s="1">
        <v>21</v>
      </c>
      <c r="U53">
        <v>20.8</v>
      </c>
      <c r="W53">
        <v>7.79</v>
      </c>
      <c r="X53" s="1">
        <v>20</v>
      </c>
    </row>
    <row r="54" spans="1:24" x14ac:dyDescent="0.3">
      <c r="A54" s="1">
        <v>16</v>
      </c>
      <c r="B54" s="2">
        <v>42954</v>
      </c>
      <c r="C54" s="1" t="s">
        <v>12</v>
      </c>
      <c r="D54" s="1">
        <v>2</v>
      </c>
      <c r="E54">
        <v>20.8</v>
      </c>
      <c r="G54">
        <v>7.79</v>
      </c>
      <c r="H54" s="1">
        <v>20</v>
      </c>
      <c r="U54">
        <v>20</v>
      </c>
      <c r="V54">
        <v>0.1</v>
      </c>
      <c r="W54">
        <v>7.87</v>
      </c>
      <c r="X54" s="1">
        <v>20</v>
      </c>
    </row>
    <row r="55" spans="1:24" x14ac:dyDescent="0.3">
      <c r="A55" s="1">
        <v>17</v>
      </c>
      <c r="B55" s="2">
        <v>42955</v>
      </c>
      <c r="C55" s="1" t="s">
        <v>12</v>
      </c>
      <c r="D55" s="1">
        <v>2</v>
      </c>
      <c r="E55">
        <v>20</v>
      </c>
      <c r="F55">
        <v>0.1</v>
      </c>
      <c r="G55">
        <v>7.87</v>
      </c>
      <c r="H55" s="1">
        <v>20</v>
      </c>
      <c r="U55" s="4">
        <v>20.8</v>
      </c>
      <c r="V55" s="4"/>
      <c r="W55" s="4">
        <v>7.84</v>
      </c>
      <c r="X55" s="4">
        <v>18.5</v>
      </c>
    </row>
    <row r="56" spans="1:24" x14ac:dyDescent="0.3">
      <c r="A56" s="4">
        <v>18</v>
      </c>
      <c r="B56" s="5">
        <v>42956</v>
      </c>
      <c r="C56" s="1" t="s">
        <v>12</v>
      </c>
      <c r="D56" s="4">
        <v>2</v>
      </c>
      <c r="E56" s="4">
        <v>20.8</v>
      </c>
      <c r="F56" s="4"/>
      <c r="G56" s="4">
        <v>7.84</v>
      </c>
      <c r="H56" s="4">
        <v>18.5</v>
      </c>
      <c r="U56">
        <v>22.4</v>
      </c>
      <c r="V56">
        <v>0.25</v>
      </c>
      <c r="W56">
        <v>7.88</v>
      </c>
      <c r="X56" s="1">
        <v>15</v>
      </c>
    </row>
    <row r="57" spans="1:24" ht="28.8" x14ac:dyDescent="0.3">
      <c r="A57" s="1" t="s">
        <v>4</v>
      </c>
      <c r="B57" s="1" t="s">
        <v>9</v>
      </c>
      <c r="C57" s="1" t="s">
        <v>0</v>
      </c>
      <c r="D57" s="1" t="s">
        <v>1</v>
      </c>
      <c r="E57" s="1" t="s">
        <v>6</v>
      </c>
      <c r="F57" s="1" t="s">
        <v>7</v>
      </c>
      <c r="G57" s="1" t="s">
        <v>2</v>
      </c>
      <c r="H57" s="1" t="s">
        <v>3</v>
      </c>
      <c r="I57" s="8" t="s">
        <v>18</v>
      </c>
      <c r="J57" s="8" t="s">
        <v>21</v>
      </c>
      <c r="K57" s="8" t="s">
        <v>19</v>
      </c>
      <c r="L57" s="8" t="s">
        <v>22</v>
      </c>
      <c r="M57" s="8" t="s">
        <v>20</v>
      </c>
      <c r="N57" s="8" t="s">
        <v>23</v>
      </c>
      <c r="O57" s="3" t="s">
        <v>10</v>
      </c>
      <c r="P57" s="3" t="s">
        <v>24</v>
      </c>
      <c r="U57">
        <v>21.4</v>
      </c>
      <c r="V57">
        <v>0.25</v>
      </c>
      <c r="W57">
        <v>8.0299999999999994</v>
      </c>
      <c r="X57" s="1">
        <v>18</v>
      </c>
    </row>
    <row r="58" spans="1:24" x14ac:dyDescent="0.3">
      <c r="A58" s="1">
        <v>-8</v>
      </c>
      <c r="B58" s="2">
        <v>42930</v>
      </c>
      <c r="C58" s="1" t="s">
        <v>12</v>
      </c>
      <c r="D58" s="1">
        <v>3</v>
      </c>
      <c r="E58">
        <v>22.4</v>
      </c>
      <c r="F58">
        <v>0.25</v>
      </c>
      <c r="G58">
        <v>7.88</v>
      </c>
      <c r="H58" s="1">
        <v>15</v>
      </c>
      <c r="I58" s="1">
        <f>AVERAGE(E58:E84)</f>
        <v>21.452000000000009</v>
      </c>
      <c r="J58" s="1">
        <f>_xlfn.STDEV.S(E58:E84)</f>
        <v>0.61516935337623324</v>
      </c>
      <c r="K58" s="1">
        <f>AVERAGE(F58:F84)</f>
        <v>0.22058823529411767</v>
      </c>
      <c r="L58" s="1">
        <f>_xlfn.STDEV.S(F58:F84)</f>
        <v>0.18290949224395428</v>
      </c>
      <c r="M58" s="1">
        <f>AVERAGE(G58:G84)</f>
        <v>7.8788888888888877</v>
      </c>
      <c r="N58" s="1">
        <f>_xlfn.STDEV.S(G58:G84)</f>
        <v>0.16315008034919473</v>
      </c>
      <c r="O58" s="1">
        <f>AVERAGE(H58:H84)</f>
        <v>18.057692307692307</v>
      </c>
      <c r="P58" s="1">
        <f>_xlfn.STDEV.S(H58:H84)</f>
        <v>1.0519213190816419</v>
      </c>
      <c r="U58">
        <v>21.1</v>
      </c>
      <c r="W58">
        <v>7.17</v>
      </c>
      <c r="X58" s="1">
        <v>17.5</v>
      </c>
    </row>
    <row r="59" spans="1:24" x14ac:dyDescent="0.3">
      <c r="A59" s="1">
        <v>-7</v>
      </c>
      <c r="B59" s="2">
        <v>42931</v>
      </c>
      <c r="C59" s="1" t="s">
        <v>12</v>
      </c>
      <c r="D59" s="1">
        <v>3</v>
      </c>
      <c r="E59">
        <v>21.4</v>
      </c>
      <c r="F59">
        <v>0.25</v>
      </c>
      <c r="G59">
        <v>8.0299999999999994</v>
      </c>
      <c r="H59" s="1">
        <v>18</v>
      </c>
      <c r="U59">
        <v>20.8</v>
      </c>
      <c r="V59">
        <v>0.25</v>
      </c>
      <c r="W59">
        <v>7.99</v>
      </c>
      <c r="X59" s="1">
        <v>18</v>
      </c>
    </row>
    <row r="60" spans="1:24" x14ac:dyDescent="0.3">
      <c r="A60" s="1">
        <v>-6</v>
      </c>
      <c r="B60" s="2">
        <v>42932</v>
      </c>
      <c r="C60" s="1" t="s">
        <v>12</v>
      </c>
      <c r="D60" s="1">
        <v>3</v>
      </c>
      <c r="E60">
        <v>21.1</v>
      </c>
      <c r="G60">
        <v>7.17</v>
      </c>
      <c r="H60" s="1">
        <v>17.5</v>
      </c>
      <c r="I60">
        <f>COUNT(E58:E84)</f>
        <v>25</v>
      </c>
      <c r="J60"/>
      <c r="K60">
        <f>COUNT(F58:F84)</f>
        <v>17</v>
      </c>
      <c r="M60">
        <f>COUNT(G58:G84)</f>
        <v>27</v>
      </c>
      <c r="O60">
        <f>COUNT(H58:H84)</f>
        <v>26</v>
      </c>
      <c r="Q60" t="s">
        <v>26</v>
      </c>
      <c r="U60">
        <v>21</v>
      </c>
      <c r="W60">
        <v>8.0399999999999991</v>
      </c>
      <c r="X60" s="1">
        <v>17.5</v>
      </c>
    </row>
    <row r="61" spans="1:24" x14ac:dyDescent="0.3">
      <c r="A61" s="1">
        <v>-5</v>
      </c>
      <c r="B61" s="2">
        <v>42933</v>
      </c>
      <c r="C61" s="1" t="s">
        <v>12</v>
      </c>
      <c r="D61" s="1">
        <v>3</v>
      </c>
      <c r="E61">
        <v>20.8</v>
      </c>
      <c r="F61">
        <v>0.25</v>
      </c>
      <c r="G61">
        <v>7.99</v>
      </c>
      <c r="H61" s="1">
        <v>18</v>
      </c>
      <c r="U61">
        <v>21.3</v>
      </c>
      <c r="V61">
        <v>0.5</v>
      </c>
      <c r="W61">
        <v>7.84</v>
      </c>
      <c r="X61" s="1">
        <v>17</v>
      </c>
    </row>
    <row r="62" spans="1:24" x14ac:dyDescent="0.3">
      <c r="A62" s="1">
        <v>-4</v>
      </c>
      <c r="B62" s="2">
        <v>42934</v>
      </c>
      <c r="C62" s="1" t="s">
        <v>12</v>
      </c>
      <c r="D62" s="1">
        <v>3</v>
      </c>
      <c r="E62">
        <v>21</v>
      </c>
      <c r="G62">
        <v>8.0399999999999991</v>
      </c>
      <c r="H62" s="1">
        <v>17.5</v>
      </c>
      <c r="U62">
        <v>21.5</v>
      </c>
      <c r="V62">
        <v>0.5</v>
      </c>
      <c r="W62">
        <v>7.95</v>
      </c>
      <c r="X62" s="1">
        <v>18</v>
      </c>
    </row>
    <row r="63" spans="1:24" x14ac:dyDescent="0.3">
      <c r="A63" s="1">
        <v>-3</v>
      </c>
      <c r="B63" s="2">
        <v>42935</v>
      </c>
      <c r="C63" s="1" t="s">
        <v>12</v>
      </c>
      <c r="D63" s="1">
        <v>3</v>
      </c>
      <c r="E63">
        <v>21.3</v>
      </c>
      <c r="F63">
        <v>0.5</v>
      </c>
      <c r="G63">
        <v>7.84</v>
      </c>
      <c r="H63" s="1">
        <v>17</v>
      </c>
      <c r="U63">
        <v>21.3</v>
      </c>
      <c r="V63">
        <v>0.5</v>
      </c>
      <c r="W63">
        <v>7.95</v>
      </c>
      <c r="X63" s="1">
        <v>18</v>
      </c>
    </row>
    <row r="64" spans="1:24" x14ac:dyDescent="0.3">
      <c r="A64" s="1">
        <v>-2</v>
      </c>
      <c r="B64" s="2">
        <v>42936</v>
      </c>
      <c r="C64" s="1" t="s">
        <v>12</v>
      </c>
      <c r="D64" s="1">
        <v>3</v>
      </c>
      <c r="E64">
        <v>21.5</v>
      </c>
      <c r="F64">
        <v>0.5</v>
      </c>
      <c r="G64">
        <v>7.95</v>
      </c>
      <c r="H64" s="1">
        <v>18</v>
      </c>
      <c r="U64" s="4">
        <v>22.5</v>
      </c>
      <c r="V64" s="4">
        <v>0.5</v>
      </c>
      <c r="W64" s="4">
        <v>7.89</v>
      </c>
      <c r="X64" s="4">
        <v>18</v>
      </c>
    </row>
    <row r="65" spans="1:24" x14ac:dyDescent="0.3">
      <c r="A65" s="1">
        <v>-1</v>
      </c>
      <c r="B65" s="2">
        <v>42937</v>
      </c>
      <c r="C65" s="1" t="s">
        <v>12</v>
      </c>
      <c r="D65" s="1">
        <v>3</v>
      </c>
      <c r="E65">
        <v>21.3</v>
      </c>
      <c r="F65">
        <v>0.5</v>
      </c>
      <c r="G65">
        <v>7.95</v>
      </c>
      <c r="H65" s="1">
        <v>18</v>
      </c>
      <c r="U65" s="4">
        <v>22.5</v>
      </c>
      <c r="V65" s="4">
        <v>0.1</v>
      </c>
      <c r="W65" s="4">
        <v>7.83</v>
      </c>
      <c r="X65" s="4">
        <v>19</v>
      </c>
    </row>
    <row r="66" spans="1:24" x14ac:dyDescent="0.3">
      <c r="A66" s="4">
        <v>0</v>
      </c>
      <c r="B66" s="5">
        <v>42938</v>
      </c>
      <c r="C66" s="1" t="s">
        <v>12</v>
      </c>
      <c r="D66" s="1">
        <v>3</v>
      </c>
      <c r="E66" s="4">
        <v>22.5</v>
      </c>
      <c r="F66" s="4">
        <v>0.5</v>
      </c>
      <c r="G66" s="4">
        <v>7.89</v>
      </c>
      <c r="H66" s="4">
        <v>18</v>
      </c>
      <c r="U66">
        <v>22.3</v>
      </c>
      <c r="W66">
        <v>7.9</v>
      </c>
      <c r="X66" s="1">
        <v>19</v>
      </c>
    </row>
    <row r="67" spans="1:24" x14ac:dyDescent="0.3">
      <c r="A67" s="4">
        <v>1</v>
      </c>
      <c r="B67" s="5">
        <v>42939</v>
      </c>
      <c r="C67" s="1" t="s">
        <v>12</v>
      </c>
      <c r="D67" s="1">
        <v>3</v>
      </c>
      <c r="E67" s="4">
        <v>22.5</v>
      </c>
      <c r="F67" s="4">
        <v>0.1</v>
      </c>
      <c r="G67" s="4">
        <v>7.83</v>
      </c>
      <c r="H67" s="4">
        <v>19</v>
      </c>
      <c r="U67">
        <v>21.3</v>
      </c>
      <c r="V67">
        <v>0.1</v>
      </c>
      <c r="W67">
        <v>7.92</v>
      </c>
      <c r="X67" s="1">
        <v>19</v>
      </c>
    </row>
    <row r="68" spans="1:24" x14ac:dyDescent="0.3">
      <c r="A68" s="1">
        <v>2</v>
      </c>
      <c r="B68" s="2">
        <v>42940</v>
      </c>
      <c r="C68" s="1" t="s">
        <v>12</v>
      </c>
      <c r="D68" s="1">
        <v>3</v>
      </c>
      <c r="E68">
        <v>22.3</v>
      </c>
      <c r="G68">
        <v>7.9</v>
      </c>
      <c r="H68" s="1">
        <v>19</v>
      </c>
      <c r="U68">
        <v>21.1</v>
      </c>
      <c r="V68">
        <v>0.1</v>
      </c>
      <c r="W68">
        <v>7.89</v>
      </c>
      <c r="X68" s="1">
        <v>18.5</v>
      </c>
    </row>
    <row r="69" spans="1:24" x14ac:dyDescent="0.3">
      <c r="A69" s="1">
        <v>3</v>
      </c>
      <c r="B69" s="2">
        <v>42941</v>
      </c>
      <c r="C69" s="1" t="s">
        <v>12</v>
      </c>
      <c r="D69" s="1">
        <v>3</v>
      </c>
      <c r="E69">
        <v>21.3</v>
      </c>
      <c r="F69">
        <v>0.1</v>
      </c>
      <c r="G69">
        <v>7.92</v>
      </c>
      <c r="H69" s="1">
        <v>19</v>
      </c>
      <c r="U69" s="4">
        <v>22</v>
      </c>
      <c r="V69" s="4"/>
      <c r="W69" s="4">
        <v>7.87</v>
      </c>
      <c r="X69" s="4">
        <v>18</v>
      </c>
    </row>
    <row r="70" spans="1:24" x14ac:dyDescent="0.3">
      <c r="A70" s="1">
        <v>4</v>
      </c>
      <c r="B70" s="2">
        <v>42942</v>
      </c>
      <c r="C70" s="1" t="s">
        <v>12</v>
      </c>
      <c r="D70" s="1">
        <v>3</v>
      </c>
      <c r="E70">
        <v>21.1</v>
      </c>
      <c r="F70">
        <v>0.1</v>
      </c>
      <c r="G70">
        <v>7.89</v>
      </c>
      <c r="H70" s="1">
        <v>18.5</v>
      </c>
      <c r="U70">
        <v>21.8</v>
      </c>
      <c r="V70">
        <v>0.25</v>
      </c>
      <c r="W70">
        <v>7.85</v>
      </c>
      <c r="X70" s="1" t="s">
        <v>8</v>
      </c>
    </row>
    <row r="71" spans="1:24" x14ac:dyDescent="0.3">
      <c r="A71" s="4">
        <v>5</v>
      </c>
      <c r="B71" s="5">
        <v>42943</v>
      </c>
      <c r="C71" s="1" t="s">
        <v>12</v>
      </c>
      <c r="D71" s="1">
        <v>3</v>
      </c>
      <c r="E71" s="4">
        <v>22</v>
      </c>
      <c r="F71" s="4"/>
      <c r="G71" s="4">
        <v>7.87</v>
      </c>
      <c r="H71" s="4">
        <v>18</v>
      </c>
      <c r="W71">
        <v>7.72</v>
      </c>
      <c r="X71" s="1">
        <v>17.5</v>
      </c>
    </row>
    <row r="72" spans="1:24" x14ac:dyDescent="0.3">
      <c r="A72" s="1">
        <v>6</v>
      </c>
      <c r="B72" s="2">
        <v>42944</v>
      </c>
      <c r="C72" s="1" t="s">
        <v>12</v>
      </c>
      <c r="D72" s="1">
        <v>3</v>
      </c>
      <c r="E72">
        <v>21.8</v>
      </c>
      <c r="F72">
        <v>0.25</v>
      </c>
      <c r="G72">
        <v>7.85</v>
      </c>
      <c r="H72" s="1" t="s">
        <v>8</v>
      </c>
      <c r="V72">
        <v>0.25</v>
      </c>
      <c r="W72">
        <v>7.87</v>
      </c>
      <c r="X72" s="1">
        <v>17.5</v>
      </c>
    </row>
    <row r="73" spans="1:24" x14ac:dyDescent="0.3">
      <c r="A73" s="1">
        <v>7</v>
      </c>
      <c r="B73" s="2">
        <v>42945</v>
      </c>
      <c r="C73" s="1" t="s">
        <v>12</v>
      </c>
      <c r="D73" s="1">
        <v>3</v>
      </c>
      <c r="G73">
        <v>7.72</v>
      </c>
      <c r="H73" s="1">
        <v>17.5</v>
      </c>
      <c r="U73">
        <v>21.8</v>
      </c>
      <c r="W73">
        <v>7.85</v>
      </c>
      <c r="X73" s="1">
        <v>17</v>
      </c>
    </row>
    <row r="74" spans="1:24" x14ac:dyDescent="0.3">
      <c r="A74" s="1">
        <v>8</v>
      </c>
      <c r="B74" s="2">
        <v>42946</v>
      </c>
      <c r="C74" s="1" t="s">
        <v>12</v>
      </c>
      <c r="D74" s="1">
        <v>3</v>
      </c>
      <c r="F74">
        <v>0.25</v>
      </c>
      <c r="G74">
        <v>7.87</v>
      </c>
      <c r="H74" s="1">
        <v>17.5</v>
      </c>
      <c r="U74" s="4">
        <v>21.3</v>
      </c>
      <c r="V74" s="4">
        <v>0</v>
      </c>
      <c r="W74" s="4">
        <v>7.91</v>
      </c>
      <c r="X74" s="4">
        <v>19</v>
      </c>
    </row>
    <row r="75" spans="1:24" x14ac:dyDescent="0.3">
      <c r="A75" s="1">
        <v>9</v>
      </c>
      <c r="B75" s="2">
        <v>42947</v>
      </c>
      <c r="C75" s="1" t="s">
        <v>12</v>
      </c>
      <c r="D75" s="1">
        <v>3</v>
      </c>
      <c r="E75">
        <v>21.8</v>
      </c>
      <c r="G75">
        <v>7.85</v>
      </c>
      <c r="H75" s="1">
        <v>17</v>
      </c>
      <c r="U75">
        <v>21.6</v>
      </c>
      <c r="V75">
        <v>0</v>
      </c>
      <c r="W75">
        <v>7.69</v>
      </c>
      <c r="X75" s="1">
        <v>20</v>
      </c>
    </row>
    <row r="76" spans="1:24" x14ac:dyDescent="0.3">
      <c r="A76" s="4">
        <v>10</v>
      </c>
      <c r="B76" s="5">
        <v>42948</v>
      </c>
      <c r="C76" s="1" t="s">
        <v>12</v>
      </c>
      <c r="D76" s="1">
        <v>3</v>
      </c>
      <c r="E76" s="4">
        <v>21.3</v>
      </c>
      <c r="F76" s="4">
        <v>0</v>
      </c>
      <c r="G76" s="4">
        <v>7.91</v>
      </c>
      <c r="H76" s="4">
        <v>19</v>
      </c>
      <c r="U76">
        <v>20.9</v>
      </c>
      <c r="V76"/>
      <c r="W76">
        <v>7.95</v>
      </c>
      <c r="X76" s="1">
        <v>19.5</v>
      </c>
    </row>
    <row r="77" spans="1:24" x14ac:dyDescent="0.3">
      <c r="A77" s="1">
        <v>11</v>
      </c>
      <c r="B77" s="2">
        <v>42949</v>
      </c>
      <c r="C77" s="1" t="s">
        <v>12</v>
      </c>
      <c r="D77" s="1">
        <v>3</v>
      </c>
      <c r="E77">
        <v>21.6</v>
      </c>
      <c r="F77">
        <v>0</v>
      </c>
      <c r="G77">
        <v>7.69</v>
      </c>
      <c r="H77" s="1">
        <v>20</v>
      </c>
      <c r="U77">
        <v>21.3</v>
      </c>
      <c r="V77">
        <v>0</v>
      </c>
      <c r="W77">
        <v>7.98</v>
      </c>
      <c r="X77" s="1">
        <v>19</v>
      </c>
    </row>
    <row r="78" spans="1:24" x14ac:dyDescent="0.3">
      <c r="A78" s="1">
        <v>12</v>
      </c>
      <c r="B78" s="2">
        <v>42950</v>
      </c>
      <c r="C78" s="1" t="s">
        <v>12</v>
      </c>
      <c r="D78" s="1">
        <v>3</v>
      </c>
      <c r="E78">
        <v>20.9</v>
      </c>
      <c r="F78"/>
      <c r="G78">
        <v>7.95</v>
      </c>
      <c r="H78" s="1">
        <v>19.5</v>
      </c>
      <c r="U78">
        <v>21.5</v>
      </c>
      <c r="W78">
        <v>8.02</v>
      </c>
      <c r="X78" s="1">
        <v>18</v>
      </c>
    </row>
    <row r="79" spans="1:24" x14ac:dyDescent="0.3">
      <c r="A79" s="1">
        <v>13</v>
      </c>
      <c r="B79" s="2">
        <v>42951</v>
      </c>
      <c r="C79" s="1" t="s">
        <v>12</v>
      </c>
      <c r="D79" s="1">
        <v>3</v>
      </c>
      <c r="E79">
        <v>21.3</v>
      </c>
      <c r="F79">
        <v>0</v>
      </c>
      <c r="G79">
        <v>7.98</v>
      </c>
      <c r="H79" s="1">
        <v>19</v>
      </c>
      <c r="U79">
        <v>22.1</v>
      </c>
      <c r="V79">
        <v>0.1</v>
      </c>
      <c r="W79">
        <v>7.93</v>
      </c>
      <c r="X79" s="1">
        <v>19.5</v>
      </c>
    </row>
    <row r="80" spans="1:24" x14ac:dyDescent="0.3">
      <c r="A80" s="1">
        <v>14</v>
      </c>
      <c r="B80" s="2">
        <v>42952</v>
      </c>
      <c r="C80" s="1" t="s">
        <v>12</v>
      </c>
      <c r="D80" s="1">
        <v>3</v>
      </c>
      <c r="E80">
        <v>21.5</v>
      </c>
      <c r="G80">
        <v>8.02</v>
      </c>
      <c r="H80" s="1">
        <v>18</v>
      </c>
      <c r="U80">
        <v>20.8</v>
      </c>
      <c r="W80">
        <v>7.92</v>
      </c>
      <c r="X80" s="1">
        <v>18</v>
      </c>
    </row>
    <row r="81" spans="1:24" x14ac:dyDescent="0.3">
      <c r="A81" s="1">
        <v>15</v>
      </c>
      <c r="B81" s="2">
        <v>42953</v>
      </c>
      <c r="C81" s="1" t="s">
        <v>12</v>
      </c>
      <c r="D81" s="1">
        <v>3</v>
      </c>
      <c r="E81">
        <v>22.1</v>
      </c>
      <c r="F81">
        <v>0.1</v>
      </c>
      <c r="G81">
        <v>7.93</v>
      </c>
      <c r="H81" s="1">
        <v>19.5</v>
      </c>
      <c r="U81">
        <v>20.100000000000001</v>
      </c>
      <c r="V81">
        <v>0.1</v>
      </c>
      <c r="W81">
        <v>7.95</v>
      </c>
      <c r="X81" s="1">
        <v>17</v>
      </c>
    </row>
    <row r="82" spans="1:24" x14ac:dyDescent="0.3">
      <c r="A82" s="1">
        <v>16</v>
      </c>
      <c r="B82" s="2">
        <v>42954</v>
      </c>
      <c r="C82" s="1" t="s">
        <v>12</v>
      </c>
      <c r="D82" s="1">
        <v>3</v>
      </c>
      <c r="E82">
        <v>20.8</v>
      </c>
      <c r="G82">
        <v>7.92</v>
      </c>
      <c r="H82" s="1">
        <v>18</v>
      </c>
      <c r="U82">
        <v>20.6</v>
      </c>
      <c r="W82">
        <v>7.94</v>
      </c>
      <c r="X82" s="4">
        <v>17</v>
      </c>
    </row>
    <row r="83" spans="1:24" x14ac:dyDescent="0.3">
      <c r="A83" s="1">
        <v>17</v>
      </c>
      <c r="B83" s="2">
        <v>42955</v>
      </c>
      <c r="C83" s="1" t="s">
        <v>12</v>
      </c>
      <c r="D83" s="1">
        <v>3</v>
      </c>
      <c r="E83">
        <v>20.100000000000001</v>
      </c>
      <c r="F83">
        <v>0.1</v>
      </c>
      <c r="G83">
        <v>7.95</v>
      </c>
      <c r="H83" s="1">
        <v>17</v>
      </c>
    </row>
    <row r="84" spans="1:24" x14ac:dyDescent="0.3">
      <c r="A84" s="4">
        <v>18</v>
      </c>
      <c r="B84" s="5">
        <v>42956</v>
      </c>
      <c r="C84" s="1" t="s">
        <v>12</v>
      </c>
      <c r="D84" s="1">
        <v>3</v>
      </c>
      <c r="E84">
        <v>20.6</v>
      </c>
      <c r="G84">
        <v>7.94</v>
      </c>
      <c r="H84" s="4">
        <v>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84"/>
  <sheetViews>
    <sheetView topLeftCell="C1" zoomScale="80" zoomScaleNormal="80" workbookViewId="0">
      <selection activeCell="K40" sqref="K40"/>
    </sheetView>
  </sheetViews>
  <sheetFormatPr defaultRowHeight="14.4" x14ac:dyDescent="0.3"/>
  <cols>
    <col min="3" max="3" width="16.5546875" bestFit="1" customWidth="1"/>
  </cols>
  <sheetData>
    <row r="1" spans="1:30" ht="28.8" x14ac:dyDescent="0.3">
      <c r="A1" s="1" t="s">
        <v>4</v>
      </c>
      <c r="B1" s="1" t="s">
        <v>9</v>
      </c>
      <c r="C1" s="1" t="s">
        <v>0</v>
      </c>
      <c r="D1" s="1" t="s">
        <v>1</v>
      </c>
      <c r="E1" s="1" t="s">
        <v>6</v>
      </c>
      <c r="F1" s="1" t="s">
        <v>7</v>
      </c>
      <c r="G1" s="1" t="s">
        <v>2</v>
      </c>
      <c r="H1" s="1" t="s">
        <v>3</v>
      </c>
      <c r="I1" s="8" t="s">
        <v>18</v>
      </c>
      <c r="J1" s="8" t="s">
        <v>21</v>
      </c>
      <c r="K1" s="8" t="s">
        <v>19</v>
      </c>
      <c r="L1" s="8" t="s">
        <v>22</v>
      </c>
      <c r="M1" s="8" t="s">
        <v>20</v>
      </c>
      <c r="N1" s="8" t="s">
        <v>23</v>
      </c>
      <c r="O1" s="3" t="s">
        <v>10</v>
      </c>
      <c r="P1" s="3" t="s">
        <v>24</v>
      </c>
      <c r="R1" s="1" t="s">
        <v>6</v>
      </c>
      <c r="S1" s="1" t="s">
        <v>7</v>
      </c>
      <c r="T1" s="1" t="s">
        <v>2</v>
      </c>
      <c r="U1" s="1" t="s">
        <v>3</v>
      </c>
      <c r="V1" s="8" t="s">
        <v>18</v>
      </c>
      <c r="W1" s="8" t="s">
        <v>21</v>
      </c>
      <c r="X1" s="8" t="s">
        <v>19</v>
      </c>
      <c r="Y1" s="8" t="s">
        <v>22</v>
      </c>
      <c r="Z1" s="8" t="s">
        <v>20</v>
      </c>
      <c r="AA1" s="8" t="s">
        <v>23</v>
      </c>
      <c r="AB1" s="3" t="s">
        <v>10</v>
      </c>
      <c r="AC1" s="3" t="s">
        <v>24</v>
      </c>
    </row>
    <row r="2" spans="1:30" x14ac:dyDescent="0.3">
      <c r="A2" s="1">
        <v>-8</v>
      </c>
      <c r="B2" s="2">
        <v>42930</v>
      </c>
      <c r="C2" s="1" t="s">
        <v>13</v>
      </c>
      <c r="D2" s="1">
        <v>1</v>
      </c>
      <c r="E2">
        <v>22.6</v>
      </c>
      <c r="F2">
        <v>0.25</v>
      </c>
      <c r="G2">
        <v>7.94</v>
      </c>
      <c r="H2" s="1">
        <v>15.5</v>
      </c>
      <c r="I2" s="1">
        <f>AVERAGE(E2:E28)</f>
        <v>21.475999999999999</v>
      </c>
      <c r="J2" s="1">
        <f>_xlfn.STDEV.S(E2:E28)</f>
        <v>0.61527771507398699</v>
      </c>
      <c r="K2" s="1">
        <f>AVERAGE(F2:F28)</f>
        <v>0.21470588235294119</v>
      </c>
      <c r="L2" s="1">
        <f>_xlfn.STDEV.S(F2:F28)</f>
        <v>0.16371154689952469</v>
      </c>
      <c r="M2" s="1">
        <f>AVERAGE(G2:G28)</f>
        <v>7.8744444444444435</v>
      </c>
      <c r="N2" s="1">
        <f>_xlfn.STDEV.S(G2:G28)</f>
        <v>8.4504589467233368E-2</v>
      </c>
      <c r="O2" s="1">
        <f>AVERAGE(H2:H28)</f>
        <v>18.28846153846154</v>
      </c>
      <c r="P2" s="1">
        <f>_xlfn.STDEV.S(H2:H28)</f>
        <v>0.9074478158338023</v>
      </c>
      <c r="R2">
        <v>22.6</v>
      </c>
      <c r="S2">
        <v>0.25</v>
      </c>
      <c r="T2">
        <v>7.94</v>
      </c>
      <c r="U2" s="1">
        <v>15.5</v>
      </c>
      <c r="V2" s="1">
        <f>AVERAGE(R2:R82)</f>
        <v>21.382666666666662</v>
      </c>
      <c r="W2" s="1">
        <f>_xlfn.STDEV.S(R2:R82)</f>
        <v>0.61630400828700638</v>
      </c>
      <c r="X2" s="1">
        <f>AVERAGE(S2:S82)</f>
        <v>0.19901960784313719</v>
      </c>
      <c r="Y2" s="1">
        <f>_xlfn.STDEV.S(S2:S82)</f>
        <v>0.14679584329211481</v>
      </c>
      <c r="Z2" s="1">
        <f>AVERAGE(T2:T82)</f>
        <v>7.9604938271604917</v>
      </c>
      <c r="AA2" s="1">
        <f>_xlfn.STDEV.S(T2:T82)</f>
        <v>0.16062301543184823</v>
      </c>
      <c r="AB2" s="1">
        <f>AVERAGE(U2:U82)</f>
        <v>18.301282051282051</v>
      </c>
      <c r="AC2" s="1">
        <f>_xlfn.STDEV.S(U2:U82)</f>
        <v>1.4445143514765484</v>
      </c>
    </row>
    <row r="3" spans="1:30" x14ac:dyDescent="0.3">
      <c r="A3" s="1">
        <v>-7</v>
      </c>
      <c r="B3" s="2">
        <v>42931</v>
      </c>
      <c r="C3" s="1" t="s">
        <v>13</v>
      </c>
      <c r="D3" s="1">
        <v>1</v>
      </c>
      <c r="E3">
        <v>21.5</v>
      </c>
      <c r="F3">
        <v>0.25</v>
      </c>
      <c r="G3">
        <v>7.99</v>
      </c>
      <c r="H3" s="1">
        <v>18</v>
      </c>
      <c r="I3" s="1"/>
      <c r="J3" s="1"/>
      <c r="K3" s="1"/>
      <c r="R3">
        <v>21.5</v>
      </c>
      <c r="S3">
        <v>0.25</v>
      </c>
      <c r="T3">
        <v>7.99</v>
      </c>
      <c r="U3" s="1">
        <v>18</v>
      </c>
      <c r="V3" s="1">
        <f>I4+I32+I60</f>
        <v>75</v>
      </c>
      <c r="W3" s="1"/>
      <c r="X3" s="1">
        <f>K4+K32+K60</f>
        <v>51</v>
      </c>
      <c r="Y3" s="1"/>
      <c r="Z3" s="1">
        <f>M4+M32+M60</f>
        <v>81</v>
      </c>
      <c r="AA3" s="1"/>
      <c r="AB3" s="1">
        <f>O4+O32+O60</f>
        <v>78</v>
      </c>
      <c r="AC3" s="1"/>
      <c r="AD3" t="s">
        <v>26</v>
      </c>
    </row>
    <row r="4" spans="1:30" x14ac:dyDescent="0.3">
      <c r="A4" s="1">
        <v>-6</v>
      </c>
      <c r="B4" s="2">
        <v>42932</v>
      </c>
      <c r="C4" s="1" t="s">
        <v>13</v>
      </c>
      <c r="D4" s="1">
        <v>1</v>
      </c>
      <c r="E4">
        <v>21.1</v>
      </c>
      <c r="F4" s="1"/>
      <c r="G4">
        <v>8.08</v>
      </c>
      <c r="H4" s="1">
        <v>18</v>
      </c>
      <c r="I4">
        <f>COUNT(E2:E28)</f>
        <v>25</v>
      </c>
      <c r="K4">
        <f>COUNT(F2:F28)</f>
        <v>17</v>
      </c>
      <c r="L4" s="1"/>
      <c r="M4">
        <f>COUNT(G2:G28)</f>
        <v>27</v>
      </c>
      <c r="N4" s="1"/>
      <c r="O4">
        <f>COUNT(H2:H28)</f>
        <v>26</v>
      </c>
      <c r="P4" s="1"/>
      <c r="Q4" t="s">
        <v>26</v>
      </c>
      <c r="R4">
        <v>21.1</v>
      </c>
      <c r="S4" s="1"/>
      <c r="T4">
        <v>8.08</v>
      </c>
      <c r="U4" s="1">
        <v>18</v>
      </c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3">
      <c r="A5" s="1">
        <v>-5</v>
      </c>
      <c r="B5" s="2">
        <v>42933</v>
      </c>
      <c r="C5" s="1" t="s">
        <v>13</v>
      </c>
      <c r="D5" s="1">
        <v>1</v>
      </c>
      <c r="E5">
        <v>21.1</v>
      </c>
      <c r="F5">
        <v>0.5</v>
      </c>
      <c r="G5">
        <v>7.93</v>
      </c>
      <c r="H5" s="1">
        <v>18</v>
      </c>
      <c r="I5" s="1"/>
      <c r="J5" s="1"/>
      <c r="K5" s="1"/>
      <c r="R5">
        <v>21.1</v>
      </c>
      <c r="S5">
        <v>0.5</v>
      </c>
      <c r="T5">
        <v>7.93</v>
      </c>
      <c r="U5" s="1">
        <v>18</v>
      </c>
      <c r="V5" s="1"/>
      <c r="W5" s="1"/>
      <c r="X5" s="1"/>
      <c r="Y5" s="1"/>
      <c r="Z5" s="1"/>
      <c r="AA5" s="1"/>
      <c r="AB5" t="s">
        <v>27</v>
      </c>
      <c r="AC5" s="1">
        <f>SUM(V3:AB3)</f>
        <v>285</v>
      </c>
      <c r="AD5" s="1"/>
    </row>
    <row r="6" spans="1:30" x14ac:dyDescent="0.3">
      <c r="A6" s="1">
        <v>-4</v>
      </c>
      <c r="B6" s="2">
        <v>42934</v>
      </c>
      <c r="C6" s="1" t="s">
        <v>13</v>
      </c>
      <c r="D6" s="1">
        <v>1</v>
      </c>
      <c r="E6">
        <v>21.1</v>
      </c>
      <c r="F6" s="1"/>
      <c r="G6">
        <v>7.98</v>
      </c>
      <c r="H6" s="1">
        <v>18</v>
      </c>
      <c r="I6" s="1"/>
      <c r="J6" s="1"/>
      <c r="K6" s="1"/>
      <c r="R6">
        <v>21.1</v>
      </c>
      <c r="S6" s="1"/>
      <c r="T6">
        <v>7.98</v>
      </c>
      <c r="U6" s="1">
        <v>18</v>
      </c>
    </row>
    <row r="7" spans="1:30" x14ac:dyDescent="0.3">
      <c r="A7" s="1">
        <v>-3</v>
      </c>
      <c r="B7" s="2">
        <v>42935</v>
      </c>
      <c r="C7" s="1" t="s">
        <v>13</v>
      </c>
      <c r="D7" s="1">
        <v>1</v>
      </c>
      <c r="E7">
        <v>21.5</v>
      </c>
      <c r="F7">
        <v>0.25</v>
      </c>
      <c r="G7">
        <v>7.86</v>
      </c>
      <c r="H7" s="1">
        <v>18</v>
      </c>
      <c r="I7" s="1"/>
      <c r="J7" s="1"/>
      <c r="K7" s="1"/>
      <c r="R7">
        <v>21.5</v>
      </c>
      <c r="S7">
        <v>0.25</v>
      </c>
      <c r="T7">
        <v>7.86</v>
      </c>
      <c r="U7" s="1">
        <v>18</v>
      </c>
      <c r="V7" t="s">
        <v>25</v>
      </c>
    </row>
    <row r="8" spans="1:30" x14ac:dyDescent="0.3">
      <c r="A8" s="1">
        <v>-2</v>
      </c>
      <c r="B8" s="2">
        <v>42936</v>
      </c>
      <c r="C8" s="1" t="s">
        <v>13</v>
      </c>
      <c r="D8" s="1">
        <v>1</v>
      </c>
      <c r="E8">
        <v>21.2</v>
      </c>
      <c r="F8">
        <v>0.5</v>
      </c>
      <c r="G8">
        <v>7.95</v>
      </c>
      <c r="H8" s="1">
        <v>19</v>
      </c>
      <c r="I8" s="1"/>
      <c r="J8" s="1"/>
      <c r="K8" s="1"/>
      <c r="R8">
        <v>21.2</v>
      </c>
      <c r="S8">
        <v>0.5</v>
      </c>
      <c r="T8">
        <v>7.95</v>
      </c>
      <c r="U8" s="1">
        <v>19</v>
      </c>
      <c r="V8">
        <f>MAX(R3:R137)</f>
        <v>23.6</v>
      </c>
    </row>
    <row r="9" spans="1:30" x14ac:dyDescent="0.3">
      <c r="A9" s="1">
        <v>-1</v>
      </c>
      <c r="B9" s="2">
        <v>42937</v>
      </c>
      <c r="C9" s="1" t="s">
        <v>13</v>
      </c>
      <c r="D9" s="1">
        <v>1</v>
      </c>
      <c r="E9">
        <v>21.5</v>
      </c>
      <c r="F9">
        <v>0.3</v>
      </c>
      <c r="G9">
        <v>7.97</v>
      </c>
      <c r="H9" s="1">
        <v>18</v>
      </c>
      <c r="I9" s="1"/>
      <c r="J9" s="1"/>
      <c r="K9" s="1"/>
      <c r="R9">
        <v>21.5</v>
      </c>
      <c r="S9">
        <v>0.3</v>
      </c>
      <c r="T9">
        <v>7.97</v>
      </c>
      <c r="U9" s="1">
        <v>18</v>
      </c>
      <c r="V9" t="s">
        <v>17</v>
      </c>
    </row>
    <row r="10" spans="1:30" x14ac:dyDescent="0.3">
      <c r="A10" s="4">
        <v>0</v>
      </c>
      <c r="B10" s="5">
        <v>42938</v>
      </c>
      <c r="C10" s="1" t="s">
        <v>13</v>
      </c>
      <c r="D10" s="4">
        <v>1</v>
      </c>
      <c r="E10" s="4">
        <v>22.4</v>
      </c>
      <c r="F10" s="4">
        <v>0.5</v>
      </c>
      <c r="G10" s="4">
        <v>7.96</v>
      </c>
      <c r="H10" s="4">
        <v>18</v>
      </c>
      <c r="I10" s="1"/>
      <c r="J10" s="1"/>
      <c r="K10" s="1"/>
      <c r="R10" s="4">
        <v>22.4</v>
      </c>
      <c r="S10" s="4">
        <v>0.5</v>
      </c>
      <c r="T10" s="4">
        <v>7.96</v>
      </c>
      <c r="U10" s="4">
        <v>18</v>
      </c>
      <c r="V10">
        <f>MIN(R3:R137)</f>
        <v>20.100000000000001</v>
      </c>
    </row>
    <row r="11" spans="1:30" x14ac:dyDescent="0.3">
      <c r="A11" s="4">
        <v>1</v>
      </c>
      <c r="B11" s="5">
        <v>42939</v>
      </c>
      <c r="C11" s="1" t="s">
        <v>13</v>
      </c>
      <c r="D11" s="4">
        <v>1</v>
      </c>
      <c r="E11" s="4">
        <v>22</v>
      </c>
      <c r="F11" s="4">
        <v>0.1</v>
      </c>
      <c r="G11" s="4">
        <v>7.84</v>
      </c>
      <c r="H11" s="4">
        <v>18</v>
      </c>
      <c r="I11" s="1"/>
      <c r="J11" s="1"/>
      <c r="K11" s="1"/>
      <c r="R11" s="4">
        <v>22</v>
      </c>
      <c r="S11" s="4">
        <v>0.1</v>
      </c>
      <c r="T11" s="4">
        <v>7.84</v>
      </c>
      <c r="U11" s="4">
        <v>18</v>
      </c>
    </row>
    <row r="12" spans="1:30" x14ac:dyDescent="0.3">
      <c r="A12" s="1">
        <v>2</v>
      </c>
      <c r="B12" s="2">
        <v>42940</v>
      </c>
      <c r="C12" s="1" t="s">
        <v>13</v>
      </c>
      <c r="D12" s="1">
        <v>1</v>
      </c>
      <c r="E12">
        <v>22</v>
      </c>
      <c r="F12" s="1"/>
      <c r="G12">
        <v>7.87</v>
      </c>
      <c r="H12" s="1">
        <v>18</v>
      </c>
      <c r="I12" s="1"/>
      <c r="J12" s="1"/>
      <c r="K12" s="1"/>
      <c r="R12">
        <v>22</v>
      </c>
      <c r="S12" s="1"/>
      <c r="T12">
        <v>7.87</v>
      </c>
      <c r="U12" s="1">
        <v>18</v>
      </c>
    </row>
    <row r="13" spans="1:30" x14ac:dyDescent="0.3">
      <c r="A13" s="1">
        <v>3</v>
      </c>
      <c r="B13" s="2">
        <v>42941</v>
      </c>
      <c r="C13" s="1" t="s">
        <v>13</v>
      </c>
      <c r="D13" s="1">
        <v>1</v>
      </c>
      <c r="E13">
        <v>21</v>
      </c>
      <c r="F13">
        <v>0.1</v>
      </c>
      <c r="G13">
        <v>7.87</v>
      </c>
      <c r="H13" s="1">
        <v>19</v>
      </c>
      <c r="I13" s="1"/>
      <c r="J13" s="1"/>
      <c r="K13" s="1"/>
      <c r="R13">
        <v>21</v>
      </c>
      <c r="S13">
        <v>0.1</v>
      </c>
      <c r="T13">
        <v>7.87</v>
      </c>
      <c r="U13" s="1">
        <v>19</v>
      </c>
    </row>
    <row r="14" spans="1:30" x14ac:dyDescent="0.3">
      <c r="A14" s="1">
        <v>4</v>
      </c>
      <c r="B14" s="2">
        <v>42942</v>
      </c>
      <c r="C14" s="1" t="s">
        <v>13</v>
      </c>
      <c r="D14" s="1">
        <v>1</v>
      </c>
      <c r="E14">
        <v>20.8</v>
      </c>
      <c r="F14">
        <v>0.1</v>
      </c>
      <c r="G14">
        <v>7.91</v>
      </c>
      <c r="H14" s="1">
        <v>18</v>
      </c>
      <c r="I14" s="1"/>
      <c r="J14" s="1"/>
      <c r="K14" s="1"/>
      <c r="R14">
        <v>20.8</v>
      </c>
      <c r="S14">
        <v>0.1</v>
      </c>
      <c r="T14">
        <v>7.91</v>
      </c>
      <c r="U14" s="1">
        <v>18</v>
      </c>
    </row>
    <row r="15" spans="1:30" x14ac:dyDescent="0.3">
      <c r="A15" s="4">
        <v>5</v>
      </c>
      <c r="B15" s="5">
        <v>42943</v>
      </c>
      <c r="C15" s="1" t="s">
        <v>13</v>
      </c>
      <c r="D15" s="4">
        <v>1</v>
      </c>
      <c r="E15" s="4">
        <v>22.1</v>
      </c>
      <c r="F15" s="4"/>
      <c r="G15" s="4">
        <v>7.87</v>
      </c>
      <c r="H15" s="4">
        <v>18.5</v>
      </c>
      <c r="I15" s="1"/>
      <c r="J15" s="1"/>
      <c r="K15" s="1"/>
      <c r="R15" s="4">
        <v>22.1</v>
      </c>
      <c r="S15" s="4"/>
      <c r="T15" s="4">
        <v>7.87</v>
      </c>
      <c r="U15" s="4">
        <v>18.5</v>
      </c>
    </row>
    <row r="16" spans="1:30" x14ac:dyDescent="0.3">
      <c r="A16" s="1">
        <v>6</v>
      </c>
      <c r="B16" s="2">
        <v>42944</v>
      </c>
      <c r="C16" s="1" t="s">
        <v>13</v>
      </c>
      <c r="D16" s="1">
        <v>1</v>
      </c>
      <c r="E16">
        <v>21.9</v>
      </c>
      <c r="F16">
        <v>0.25</v>
      </c>
      <c r="G16">
        <v>7.85</v>
      </c>
      <c r="H16" s="1" t="s">
        <v>8</v>
      </c>
      <c r="I16" s="1"/>
      <c r="J16" s="1"/>
      <c r="K16" s="1"/>
      <c r="R16">
        <v>21.9</v>
      </c>
      <c r="S16">
        <v>0.25</v>
      </c>
      <c r="T16">
        <v>7.85</v>
      </c>
      <c r="U16" s="1" t="s">
        <v>8</v>
      </c>
    </row>
    <row r="17" spans="1:21" x14ac:dyDescent="0.3">
      <c r="A17" s="1">
        <v>7</v>
      </c>
      <c r="B17" s="2">
        <v>42945</v>
      </c>
      <c r="C17" s="1" t="s">
        <v>13</v>
      </c>
      <c r="D17" s="1">
        <v>1</v>
      </c>
      <c r="E17" s="1"/>
      <c r="F17" s="1"/>
      <c r="G17">
        <v>7.68</v>
      </c>
      <c r="H17" s="1">
        <v>18.5</v>
      </c>
      <c r="I17" s="1"/>
      <c r="J17" s="1"/>
      <c r="K17" s="1"/>
      <c r="R17" s="1"/>
      <c r="S17" s="1"/>
      <c r="T17">
        <v>7.68</v>
      </c>
      <c r="U17" s="1">
        <v>18.5</v>
      </c>
    </row>
    <row r="18" spans="1:21" x14ac:dyDescent="0.3">
      <c r="A18" s="1">
        <v>8</v>
      </c>
      <c r="B18" s="2">
        <v>42946</v>
      </c>
      <c r="C18" s="1" t="s">
        <v>13</v>
      </c>
      <c r="D18" s="1">
        <v>1</v>
      </c>
      <c r="E18" s="1"/>
      <c r="F18">
        <v>0.25</v>
      </c>
      <c r="G18">
        <v>7.88</v>
      </c>
      <c r="H18" s="1">
        <v>18</v>
      </c>
      <c r="I18" s="1"/>
      <c r="J18" s="1"/>
      <c r="K18" s="1"/>
      <c r="R18" s="1"/>
      <c r="S18">
        <v>0.25</v>
      </c>
      <c r="T18">
        <v>7.88</v>
      </c>
      <c r="U18" s="1">
        <v>18</v>
      </c>
    </row>
    <row r="19" spans="1:21" x14ac:dyDescent="0.3">
      <c r="A19" s="1">
        <v>9</v>
      </c>
      <c r="B19" s="2">
        <v>42947</v>
      </c>
      <c r="C19" s="1" t="s">
        <v>13</v>
      </c>
      <c r="D19" s="1">
        <v>1</v>
      </c>
      <c r="E19">
        <v>21.9</v>
      </c>
      <c r="F19" s="1"/>
      <c r="G19">
        <v>7.82</v>
      </c>
      <c r="H19" s="1">
        <v>17.5</v>
      </c>
      <c r="I19" s="1"/>
      <c r="J19" s="1"/>
      <c r="K19" s="1"/>
      <c r="R19">
        <v>21.9</v>
      </c>
      <c r="S19" s="1"/>
      <c r="T19">
        <v>7.82</v>
      </c>
      <c r="U19" s="1">
        <v>17.5</v>
      </c>
    </row>
    <row r="20" spans="1:21" x14ac:dyDescent="0.3">
      <c r="A20" s="4">
        <v>10</v>
      </c>
      <c r="B20" s="5">
        <v>42948</v>
      </c>
      <c r="C20" s="1" t="s">
        <v>13</v>
      </c>
      <c r="D20" s="4">
        <v>1</v>
      </c>
      <c r="E20" s="4">
        <v>21.3</v>
      </c>
      <c r="F20" s="4">
        <v>0</v>
      </c>
      <c r="G20" s="4">
        <v>7.85</v>
      </c>
      <c r="H20" s="4">
        <v>18</v>
      </c>
      <c r="I20" s="1"/>
      <c r="J20" s="1"/>
      <c r="K20" s="1"/>
      <c r="R20" s="4">
        <v>21.3</v>
      </c>
      <c r="S20" s="4">
        <v>0</v>
      </c>
      <c r="T20" s="4">
        <v>7.85</v>
      </c>
      <c r="U20" s="4">
        <v>18</v>
      </c>
    </row>
    <row r="21" spans="1:21" x14ac:dyDescent="0.3">
      <c r="A21" s="1">
        <v>11</v>
      </c>
      <c r="B21" s="2">
        <v>42949</v>
      </c>
      <c r="C21" s="1" t="s">
        <v>13</v>
      </c>
      <c r="D21" s="1">
        <v>1</v>
      </c>
      <c r="E21">
        <v>22.5</v>
      </c>
      <c r="F21">
        <v>0</v>
      </c>
      <c r="G21">
        <v>7.75</v>
      </c>
      <c r="H21" s="1">
        <v>18</v>
      </c>
      <c r="I21" s="1"/>
      <c r="J21" s="1"/>
      <c r="K21" s="1"/>
      <c r="R21">
        <v>22.5</v>
      </c>
      <c r="S21">
        <v>0</v>
      </c>
      <c r="T21">
        <v>7.75</v>
      </c>
      <c r="U21" s="1">
        <v>18</v>
      </c>
    </row>
    <row r="22" spans="1:21" x14ac:dyDescent="0.3">
      <c r="A22" s="1">
        <v>12</v>
      </c>
      <c r="B22" s="2">
        <v>42950</v>
      </c>
      <c r="C22" s="1" t="s">
        <v>13</v>
      </c>
      <c r="D22" s="1">
        <v>1</v>
      </c>
      <c r="E22">
        <v>21.2</v>
      </c>
      <c r="F22" s="1"/>
      <c r="G22">
        <v>7.84</v>
      </c>
      <c r="H22" s="1">
        <v>20</v>
      </c>
      <c r="I22" s="1"/>
      <c r="J22" s="1"/>
      <c r="K22" s="1"/>
      <c r="R22">
        <v>21.2</v>
      </c>
      <c r="S22" s="1"/>
      <c r="T22">
        <v>7.84</v>
      </c>
      <c r="U22" s="1">
        <v>20</v>
      </c>
    </row>
    <row r="23" spans="1:21" x14ac:dyDescent="0.3">
      <c r="A23" s="1">
        <v>13</v>
      </c>
      <c r="B23" s="2">
        <v>42951</v>
      </c>
      <c r="C23" s="1" t="s">
        <v>13</v>
      </c>
      <c r="D23" s="1">
        <v>1</v>
      </c>
      <c r="E23">
        <v>21.5</v>
      </c>
      <c r="F23">
        <v>0.1</v>
      </c>
      <c r="G23">
        <v>7.85</v>
      </c>
      <c r="H23" s="1">
        <v>19</v>
      </c>
      <c r="I23" s="1"/>
      <c r="J23" s="1"/>
      <c r="K23" s="1"/>
      <c r="R23">
        <v>21.5</v>
      </c>
      <c r="S23">
        <v>0.1</v>
      </c>
      <c r="T23">
        <v>7.85</v>
      </c>
      <c r="U23" s="1">
        <v>19</v>
      </c>
    </row>
    <row r="24" spans="1:21" x14ac:dyDescent="0.3">
      <c r="A24" s="1">
        <v>14</v>
      </c>
      <c r="B24" s="2">
        <v>42952</v>
      </c>
      <c r="C24" s="1" t="s">
        <v>13</v>
      </c>
      <c r="D24" s="1">
        <v>1</v>
      </c>
      <c r="E24">
        <v>21.7</v>
      </c>
      <c r="F24" s="1"/>
      <c r="G24">
        <v>7.88</v>
      </c>
      <c r="H24" s="1">
        <v>18.5</v>
      </c>
      <c r="I24" s="1"/>
      <c r="J24" s="1"/>
      <c r="K24" s="1"/>
      <c r="R24">
        <v>21.7</v>
      </c>
      <c r="S24" s="1"/>
      <c r="T24">
        <v>7.88</v>
      </c>
      <c r="U24" s="1">
        <v>18.5</v>
      </c>
    </row>
    <row r="25" spans="1:21" x14ac:dyDescent="0.3">
      <c r="A25" s="1">
        <v>15</v>
      </c>
      <c r="B25" s="2">
        <v>42953</v>
      </c>
      <c r="C25" s="1" t="s">
        <v>13</v>
      </c>
      <c r="D25" s="1">
        <v>1</v>
      </c>
      <c r="E25">
        <v>21.6</v>
      </c>
      <c r="F25">
        <v>0.1</v>
      </c>
      <c r="G25">
        <v>7.85</v>
      </c>
      <c r="H25" s="1">
        <v>20</v>
      </c>
      <c r="I25" s="1"/>
      <c r="J25" s="1"/>
      <c r="K25" s="1"/>
      <c r="R25">
        <v>21.6</v>
      </c>
      <c r="S25">
        <v>0.1</v>
      </c>
      <c r="T25">
        <v>7.85</v>
      </c>
      <c r="U25" s="1">
        <v>20</v>
      </c>
    </row>
    <row r="26" spans="1:21" x14ac:dyDescent="0.3">
      <c r="A26" s="1">
        <v>16</v>
      </c>
      <c r="B26" s="2">
        <v>42954</v>
      </c>
      <c r="C26" s="1" t="s">
        <v>13</v>
      </c>
      <c r="D26" s="1">
        <v>1</v>
      </c>
      <c r="E26">
        <v>20.7</v>
      </c>
      <c r="F26" s="1"/>
      <c r="G26">
        <v>7.78</v>
      </c>
      <c r="H26" s="1">
        <v>20</v>
      </c>
      <c r="I26" s="1"/>
      <c r="J26" s="1"/>
      <c r="K26" s="1"/>
      <c r="R26">
        <v>20.7</v>
      </c>
      <c r="S26" s="1"/>
      <c r="T26">
        <v>7.78</v>
      </c>
      <c r="U26" s="1">
        <v>20</v>
      </c>
    </row>
    <row r="27" spans="1:21" x14ac:dyDescent="0.3">
      <c r="A27" s="1">
        <v>17</v>
      </c>
      <c r="B27" s="2">
        <v>42955</v>
      </c>
      <c r="C27" s="1" t="s">
        <v>13</v>
      </c>
      <c r="D27" s="1">
        <v>1</v>
      </c>
      <c r="E27">
        <v>20.100000000000001</v>
      </c>
      <c r="F27">
        <v>0.1</v>
      </c>
      <c r="G27">
        <v>7.78</v>
      </c>
      <c r="H27" s="1">
        <v>18.5</v>
      </c>
      <c r="I27" s="1"/>
      <c r="J27" s="1"/>
      <c r="K27" s="1"/>
      <c r="R27">
        <v>20.100000000000001</v>
      </c>
      <c r="S27">
        <v>0.1</v>
      </c>
      <c r="T27">
        <v>7.78</v>
      </c>
      <c r="U27" s="1">
        <v>18.5</v>
      </c>
    </row>
    <row r="28" spans="1:21" x14ac:dyDescent="0.3">
      <c r="A28" s="4">
        <v>18</v>
      </c>
      <c r="B28" s="5">
        <v>42956</v>
      </c>
      <c r="C28" s="1" t="s">
        <v>13</v>
      </c>
      <c r="D28" s="4">
        <v>1</v>
      </c>
      <c r="E28" s="4">
        <v>20.6</v>
      </c>
      <c r="F28" s="4"/>
      <c r="G28" s="4">
        <v>7.78</v>
      </c>
      <c r="H28" s="4">
        <v>17.5</v>
      </c>
      <c r="I28" s="1"/>
      <c r="J28" s="1"/>
      <c r="K28" s="1"/>
      <c r="R28" s="4">
        <v>20.6</v>
      </c>
      <c r="S28" s="4"/>
      <c r="T28" s="4">
        <v>7.78</v>
      </c>
      <c r="U28" s="4">
        <v>17.5</v>
      </c>
    </row>
    <row r="29" spans="1:21" ht="28.8" x14ac:dyDescent="0.3">
      <c r="A29" s="1" t="s">
        <v>4</v>
      </c>
      <c r="B29" s="1" t="s">
        <v>9</v>
      </c>
      <c r="C29" s="1" t="s">
        <v>0</v>
      </c>
      <c r="D29" s="1" t="s">
        <v>1</v>
      </c>
      <c r="E29" s="1" t="s">
        <v>6</v>
      </c>
      <c r="F29" s="1" t="s">
        <v>7</v>
      </c>
      <c r="G29" s="1" t="s">
        <v>2</v>
      </c>
      <c r="H29" s="1" t="s">
        <v>3</v>
      </c>
      <c r="I29" s="8" t="s">
        <v>18</v>
      </c>
      <c r="J29" s="8" t="s">
        <v>21</v>
      </c>
      <c r="K29" s="8" t="s">
        <v>19</v>
      </c>
      <c r="L29" s="8" t="s">
        <v>22</v>
      </c>
      <c r="M29" s="8" t="s">
        <v>20</v>
      </c>
      <c r="N29" s="8" t="s">
        <v>23</v>
      </c>
      <c r="O29" s="3" t="s">
        <v>10</v>
      </c>
      <c r="P29" s="3" t="s">
        <v>24</v>
      </c>
      <c r="R29">
        <v>21.9</v>
      </c>
      <c r="S29">
        <v>0.25</v>
      </c>
      <c r="T29">
        <v>8.08</v>
      </c>
      <c r="U29" s="1">
        <v>17</v>
      </c>
    </row>
    <row r="30" spans="1:21" x14ac:dyDescent="0.3">
      <c r="A30" s="1">
        <v>-8</v>
      </c>
      <c r="B30" s="2">
        <v>42930</v>
      </c>
      <c r="C30" s="1" t="s">
        <v>13</v>
      </c>
      <c r="D30" s="1">
        <v>2</v>
      </c>
      <c r="E30">
        <v>21.9</v>
      </c>
      <c r="F30">
        <v>0.25</v>
      </c>
      <c r="G30">
        <v>8.08</v>
      </c>
      <c r="H30" s="1">
        <v>17</v>
      </c>
      <c r="I30" s="1">
        <f>AVERAGE(E30:E56)</f>
        <v>21.339999999999996</v>
      </c>
      <c r="J30" s="1">
        <f>_xlfn.STDEV.S(E30:E56)</f>
        <v>0.5560275772537423</v>
      </c>
      <c r="K30" s="1">
        <f>AVERAGE(F30:F56)</f>
        <v>0.16764705882352945</v>
      </c>
      <c r="L30" s="1">
        <f>_xlfn.STDEV.S(F30:F56)</f>
        <v>0.11031372374758643</v>
      </c>
      <c r="M30" s="1">
        <f>AVERAGE(G30:G56)</f>
        <v>7.9662962962962958</v>
      </c>
      <c r="N30" s="1">
        <f>_xlfn.STDEV.S(G30:G56)</f>
        <v>0.18435225788081624</v>
      </c>
      <c r="O30" s="1">
        <f>AVERAGE(H30:H56)</f>
        <v>18.21153846153846</v>
      </c>
      <c r="P30" s="1">
        <f>_xlfn.STDEV.S(H30:H56)</f>
        <v>2.0744786184633384</v>
      </c>
      <c r="R30">
        <v>21.5</v>
      </c>
      <c r="S30">
        <v>0.25</v>
      </c>
      <c r="T30">
        <v>8.34</v>
      </c>
      <c r="U30" s="1">
        <v>19</v>
      </c>
    </row>
    <row r="31" spans="1:21" x14ac:dyDescent="0.3">
      <c r="A31" s="1">
        <v>-7</v>
      </c>
      <c r="B31" s="2">
        <v>42931</v>
      </c>
      <c r="C31" s="1" t="s">
        <v>13</v>
      </c>
      <c r="D31" s="1">
        <v>2</v>
      </c>
      <c r="E31">
        <v>21.5</v>
      </c>
      <c r="F31">
        <v>0.25</v>
      </c>
      <c r="G31">
        <v>8.34</v>
      </c>
      <c r="H31" s="1">
        <v>19</v>
      </c>
      <c r="I31" s="1"/>
      <c r="J31" s="1"/>
      <c r="K31" s="1"/>
      <c r="R31">
        <v>20.8</v>
      </c>
      <c r="S31" s="1"/>
      <c r="T31">
        <v>8.3699999999999992</v>
      </c>
      <c r="U31" s="1">
        <v>18</v>
      </c>
    </row>
    <row r="32" spans="1:21" x14ac:dyDescent="0.3">
      <c r="A32" s="1">
        <v>-6</v>
      </c>
      <c r="B32" s="2">
        <v>42932</v>
      </c>
      <c r="C32" s="1" t="s">
        <v>13</v>
      </c>
      <c r="D32" s="1">
        <v>2</v>
      </c>
      <c r="E32">
        <v>20.8</v>
      </c>
      <c r="F32" s="1"/>
      <c r="G32">
        <v>8.3699999999999992</v>
      </c>
      <c r="H32" s="1">
        <v>18</v>
      </c>
      <c r="I32">
        <f>COUNT(E30:E56)</f>
        <v>25</v>
      </c>
      <c r="K32">
        <f>COUNT(F30:F56)</f>
        <v>17</v>
      </c>
      <c r="L32" s="1"/>
      <c r="M32">
        <f>COUNT(G30:G56)</f>
        <v>27</v>
      </c>
      <c r="N32" s="1"/>
      <c r="O32">
        <f>COUNT(H30:H56)</f>
        <v>26</v>
      </c>
      <c r="P32" s="1"/>
      <c r="Q32" t="s">
        <v>26</v>
      </c>
      <c r="R32">
        <v>20.6</v>
      </c>
      <c r="S32">
        <v>0.25</v>
      </c>
      <c r="T32">
        <v>8.08</v>
      </c>
      <c r="U32" s="1">
        <v>18.5</v>
      </c>
    </row>
    <row r="33" spans="1:21" x14ac:dyDescent="0.3">
      <c r="A33" s="1">
        <v>-5</v>
      </c>
      <c r="B33" s="2">
        <v>42933</v>
      </c>
      <c r="C33" s="1" t="s">
        <v>13</v>
      </c>
      <c r="D33" s="1">
        <v>2</v>
      </c>
      <c r="E33">
        <v>20.6</v>
      </c>
      <c r="F33">
        <v>0.25</v>
      </c>
      <c r="G33">
        <v>8.08</v>
      </c>
      <c r="H33" s="1">
        <v>18.5</v>
      </c>
      <c r="I33" s="1"/>
      <c r="J33" s="1"/>
      <c r="K33" s="1"/>
      <c r="R33">
        <v>20.9</v>
      </c>
      <c r="S33" s="1"/>
      <c r="T33" s="1">
        <v>8.3800000000000008</v>
      </c>
      <c r="U33" s="1">
        <v>19.5</v>
      </c>
    </row>
    <row r="34" spans="1:21" x14ac:dyDescent="0.3">
      <c r="A34" s="1">
        <v>-4</v>
      </c>
      <c r="B34" s="2">
        <v>42934</v>
      </c>
      <c r="C34" s="1" t="s">
        <v>13</v>
      </c>
      <c r="D34" s="1">
        <v>2</v>
      </c>
      <c r="E34">
        <v>20.9</v>
      </c>
      <c r="F34" s="1"/>
      <c r="G34" s="1">
        <v>8.3800000000000008</v>
      </c>
      <c r="H34" s="1">
        <v>19.5</v>
      </c>
      <c r="I34" s="1"/>
      <c r="J34" s="1"/>
      <c r="K34" s="1"/>
      <c r="R34">
        <v>21.2</v>
      </c>
      <c r="S34">
        <v>0.25</v>
      </c>
      <c r="T34" s="7">
        <v>8.02</v>
      </c>
      <c r="U34" s="1">
        <v>19.5</v>
      </c>
    </row>
    <row r="35" spans="1:21" x14ac:dyDescent="0.3">
      <c r="A35" s="1">
        <v>-3</v>
      </c>
      <c r="B35" s="2">
        <v>42935</v>
      </c>
      <c r="C35" s="1" t="s">
        <v>13</v>
      </c>
      <c r="D35" s="1">
        <v>2</v>
      </c>
      <c r="E35">
        <v>21.2</v>
      </c>
      <c r="F35">
        <v>0.25</v>
      </c>
      <c r="G35" s="7">
        <v>8.02</v>
      </c>
      <c r="H35" s="1">
        <v>19.5</v>
      </c>
      <c r="I35" s="1"/>
      <c r="J35" s="1"/>
      <c r="K35" s="1"/>
      <c r="R35">
        <v>21.5</v>
      </c>
      <c r="S35">
        <v>0.25</v>
      </c>
      <c r="T35">
        <v>8.16</v>
      </c>
      <c r="U35" s="1">
        <v>18.5</v>
      </c>
    </row>
    <row r="36" spans="1:21" x14ac:dyDescent="0.3">
      <c r="A36" s="1">
        <v>-2</v>
      </c>
      <c r="B36" s="2">
        <v>42936</v>
      </c>
      <c r="C36" s="1" t="s">
        <v>13</v>
      </c>
      <c r="D36" s="1">
        <v>2</v>
      </c>
      <c r="E36">
        <v>21.5</v>
      </c>
      <c r="F36">
        <v>0.25</v>
      </c>
      <c r="G36">
        <v>8.16</v>
      </c>
      <c r="H36" s="1">
        <v>18.5</v>
      </c>
      <c r="I36" s="1"/>
      <c r="J36" s="1"/>
      <c r="K36" s="1"/>
      <c r="R36">
        <v>21.2</v>
      </c>
      <c r="S36">
        <v>0.25</v>
      </c>
      <c r="T36">
        <v>8.19</v>
      </c>
      <c r="U36" s="1">
        <v>17.5</v>
      </c>
    </row>
    <row r="37" spans="1:21" x14ac:dyDescent="0.3">
      <c r="A37" s="1">
        <v>-1</v>
      </c>
      <c r="B37" s="2">
        <v>42937</v>
      </c>
      <c r="C37" s="1" t="s">
        <v>13</v>
      </c>
      <c r="D37" s="1">
        <v>2</v>
      </c>
      <c r="E37">
        <v>21.2</v>
      </c>
      <c r="F37">
        <v>0.25</v>
      </c>
      <c r="G37">
        <v>8.19</v>
      </c>
      <c r="H37" s="1">
        <v>17.5</v>
      </c>
      <c r="I37" s="1"/>
      <c r="J37" s="1"/>
      <c r="K37" s="1"/>
      <c r="R37" s="4">
        <v>22</v>
      </c>
      <c r="S37" s="4">
        <v>0.35</v>
      </c>
      <c r="T37" s="4">
        <v>8.0299999999999994</v>
      </c>
      <c r="U37" s="4">
        <v>19</v>
      </c>
    </row>
    <row r="38" spans="1:21" x14ac:dyDescent="0.3">
      <c r="A38" s="4">
        <v>0</v>
      </c>
      <c r="B38" s="5">
        <v>42938</v>
      </c>
      <c r="C38" s="1" t="s">
        <v>13</v>
      </c>
      <c r="D38" s="4">
        <v>2</v>
      </c>
      <c r="E38" s="4">
        <v>22</v>
      </c>
      <c r="F38" s="4">
        <v>0.35</v>
      </c>
      <c r="G38" s="4">
        <v>8.0299999999999994</v>
      </c>
      <c r="H38" s="4">
        <v>19</v>
      </c>
      <c r="I38" s="1"/>
      <c r="J38" s="1"/>
      <c r="K38" s="1"/>
      <c r="R38" s="4">
        <v>22.3</v>
      </c>
      <c r="S38" s="4">
        <v>0.1</v>
      </c>
      <c r="T38" s="6">
        <v>7.93</v>
      </c>
      <c r="U38" s="4">
        <v>18</v>
      </c>
    </row>
    <row r="39" spans="1:21" x14ac:dyDescent="0.3">
      <c r="A39" s="4">
        <v>1</v>
      </c>
      <c r="B39" s="5">
        <v>42939</v>
      </c>
      <c r="C39" s="1" t="s">
        <v>13</v>
      </c>
      <c r="D39" s="4">
        <v>2</v>
      </c>
      <c r="E39" s="4">
        <v>22.3</v>
      </c>
      <c r="F39" s="4">
        <v>0.1</v>
      </c>
      <c r="G39" s="6">
        <v>7.93</v>
      </c>
      <c r="H39" s="4">
        <v>18</v>
      </c>
      <c r="I39" s="1"/>
      <c r="J39" s="1"/>
      <c r="K39" s="1"/>
      <c r="R39">
        <v>22</v>
      </c>
      <c r="S39" s="1"/>
      <c r="T39">
        <v>8</v>
      </c>
      <c r="U39" s="1">
        <v>19.5</v>
      </c>
    </row>
    <row r="40" spans="1:21" x14ac:dyDescent="0.3">
      <c r="A40" s="1">
        <v>2</v>
      </c>
      <c r="B40" s="2">
        <v>42940</v>
      </c>
      <c r="C40" s="1" t="s">
        <v>13</v>
      </c>
      <c r="D40" s="1">
        <v>2</v>
      </c>
      <c r="E40">
        <v>22</v>
      </c>
      <c r="F40" s="1"/>
      <c r="G40">
        <v>8</v>
      </c>
      <c r="H40" s="1">
        <v>19.5</v>
      </c>
      <c r="I40" s="1"/>
      <c r="J40" s="1"/>
      <c r="K40" s="1"/>
      <c r="R40">
        <v>21.1</v>
      </c>
      <c r="S40">
        <v>0.1</v>
      </c>
      <c r="T40">
        <v>7.91</v>
      </c>
      <c r="U40" s="1">
        <v>19</v>
      </c>
    </row>
    <row r="41" spans="1:21" x14ac:dyDescent="0.3">
      <c r="A41" s="1">
        <v>3</v>
      </c>
      <c r="B41" s="2">
        <v>42941</v>
      </c>
      <c r="C41" s="1" t="s">
        <v>13</v>
      </c>
      <c r="D41" s="1">
        <v>2</v>
      </c>
      <c r="E41">
        <v>21.1</v>
      </c>
      <c r="F41">
        <v>0.1</v>
      </c>
      <c r="G41">
        <v>7.91</v>
      </c>
      <c r="H41" s="1">
        <v>19</v>
      </c>
      <c r="I41" s="1"/>
      <c r="J41" s="1"/>
      <c r="K41" s="1"/>
      <c r="R41">
        <v>21.3</v>
      </c>
      <c r="S41">
        <v>0.1</v>
      </c>
      <c r="T41">
        <v>7.89</v>
      </c>
      <c r="U41" s="1">
        <v>18.5</v>
      </c>
    </row>
    <row r="42" spans="1:21" x14ac:dyDescent="0.3">
      <c r="A42" s="1">
        <v>4</v>
      </c>
      <c r="B42" s="2">
        <v>42942</v>
      </c>
      <c r="C42" s="1" t="s">
        <v>13</v>
      </c>
      <c r="D42" s="1">
        <v>2</v>
      </c>
      <c r="E42">
        <v>21.3</v>
      </c>
      <c r="F42">
        <v>0.1</v>
      </c>
      <c r="G42">
        <v>7.89</v>
      </c>
      <c r="H42" s="1">
        <v>18.5</v>
      </c>
      <c r="I42" s="1"/>
      <c r="J42" s="1"/>
      <c r="K42" s="1"/>
      <c r="R42" s="4">
        <v>21.5</v>
      </c>
      <c r="S42" s="4"/>
      <c r="T42" s="4">
        <v>7.88</v>
      </c>
      <c r="U42" s="4">
        <v>17</v>
      </c>
    </row>
    <row r="43" spans="1:21" x14ac:dyDescent="0.3">
      <c r="A43" s="4">
        <v>5</v>
      </c>
      <c r="B43" s="5">
        <v>42943</v>
      </c>
      <c r="C43" s="1" t="s">
        <v>13</v>
      </c>
      <c r="D43" s="4">
        <v>2</v>
      </c>
      <c r="E43" s="4">
        <v>21.5</v>
      </c>
      <c r="F43" s="4"/>
      <c r="G43" s="4">
        <v>7.88</v>
      </c>
      <c r="H43" s="4">
        <v>17</v>
      </c>
      <c r="I43" s="1"/>
      <c r="J43" s="1"/>
      <c r="K43" s="1"/>
      <c r="R43">
        <v>21.5</v>
      </c>
      <c r="S43">
        <v>0.25</v>
      </c>
      <c r="T43">
        <v>7.88</v>
      </c>
      <c r="U43" s="1" t="s">
        <v>8</v>
      </c>
    </row>
    <row r="44" spans="1:21" x14ac:dyDescent="0.3">
      <c r="A44" s="1">
        <v>6</v>
      </c>
      <c r="B44" s="2">
        <v>42944</v>
      </c>
      <c r="C44" s="1" t="s">
        <v>13</v>
      </c>
      <c r="D44" s="1">
        <v>2</v>
      </c>
      <c r="E44">
        <v>21.5</v>
      </c>
      <c r="F44">
        <v>0.25</v>
      </c>
      <c r="G44">
        <v>7.88</v>
      </c>
      <c r="H44" s="1" t="s">
        <v>8</v>
      </c>
      <c r="I44" s="1"/>
      <c r="J44" s="1"/>
      <c r="K44" s="1"/>
      <c r="R44" s="1"/>
      <c r="S44" s="1"/>
      <c r="T44">
        <v>7.71</v>
      </c>
      <c r="U44" s="1">
        <v>18</v>
      </c>
    </row>
    <row r="45" spans="1:21" x14ac:dyDescent="0.3">
      <c r="A45" s="1">
        <v>7</v>
      </c>
      <c r="B45" s="2">
        <v>42945</v>
      </c>
      <c r="C45" s="1" t="s">
        <v>13</v>
      </c>
      <c r="D45" s="1">
        <v>2</v>
      </c>
      <c r="E45" s="1"/>
      <c r="F45" s="1"/>
      <c r="G45">
        <v>7.71</v>
      </c>
      <c r="H45" s="1">
        <v>18</v>
      </c>
      <c r="I45" s="1"/>
      <c r="J45" s="1"/>
      <c r="K45" s="1"/>
      <c r="R45" s="1"/>
      <c r="S45">
        <v>0.25</v>
      </c>
      <c r="T45">
        <v>7.89</v>
      </c>
      <c r="U45" s="1">
        <v>10</v>
      </c>
    </row>
    <row r="46" spans="1:21" x14ac:dyDescent="0.3">
      <c r="A46" s="1">
        <v>8</v>
      </c>
      <c r="B46" s="2">
        <v>42946</v>
      </c>
      <c r="C46" s="1" t="s">
        <v>13</v>
      </c>
      <c r="D46" s="1">
        <v>2</v>
      </c>
      <c r="E46" s="1"/>
      <c r="F46">
        <v>0.25</v>
      </c>
      <c r="G46">
        <v>7.89</v>
      </c>
      <c r="H46" s="1">
        <v>10</v>
      </c>
      <c r="I46" s="1"/>
      <c r="J46" s="1"/>
      <c r="K46" s="1"/>
      <c r="R46">
        <v>21.7</v>
      </c>
      <c r="S46" s="1"/>
      <c r="T46">
        <v>7.75</v>
      </c>
      <c r="U46" s="1">
        <v>15</v>
      </c>
    </row>
    <row r="47" spans="1:21" x14ac:dyDescent="0.3">
      <c r="A47" s="1">
        <v>9</v>
      </c>
      <c r="B47" s="2">
        <v>42947</v>
      </c>
      <c r="C47" s="1" t="s">
        <v>13</v>
      </c>
      <c r="D47" s="1">
        <v>2</v>
      </c>
      <c r="E47">
        <v>21.7</v>
      </c>
      <c r="F47" s="1"/>
      <c r="G47">
        <v>7.75</v>
      </c>
      <c r="H47" s="1">
        <v>15</v>
      </c>
      <c r="I47" s="1"/>
      <c r="J47" s="1"/>
      <c r="K47" s="1"/>
      <c r="R47" s="4">
        <v>21.2</v>
      </c>
      <c r="S47" s="4">
        <v>0</v>
      </c>
      <c r="T47" s="4">
        <v>7.87</v>
      </c>
      <c r="U47" s="4">
        <v>16</v>
      </c>
    </row>
    <row r="48" spans="1:21" x14ac:dyDescent="0.3">
      <c r="A48" s="4">
        <v>10</v>
      </c>
      <c r="B48" s="5">
        <v>42948</v>
      </c>
      <c r="C48" s="1" t="s">
        <v>13</v>
      </c>
      <c r="D48" s="4">
        <v>2</v>
      </c>
      <c r="E48" s="4">
        <v>21.2</v>
      </c>
      <c r="F48" s="4">
        <v>0</v>
      </c>
      <c r="G48" s="4">
        <v>7.87</v>
      </c>
      <c r="H48" s="4">
        <v>16</v>
      </c>
      <c r="I48" s="1"/>
      <c r="J48" s="1"/>
      <c r="K48" s="1"/>
      <c r="R48">
        <v>22.2</v>
      </c>
      <c r="S48">
        <v>0</v>
      </c>
      <c r="T48">
        <v>7.9</v>
      </c>
      <c r="U48" s="1">
        <v>20</v>
      </c>
    </row>
    <row r="49" spans="1:21" x14ac:dyDescent="0.3">
      <c r="A49" s="1">
        <v>11</v>
      </c>
      <c r="B49" s="2">
        <v>42949</v>
      </c>
      <c r="C49" s="1" t="s">
        <v>13</v>
      </c>
      <c r="D49" s="1">
        <v>2</v>
      </c>
      <c r="E49">
        <v>22.2</v>
      </c>
      <c r="F49">
        <v>0</v>
      </c>
      <c r="G49">
        <v>7.9</v>
      </c>
      <c r="H49" s="1">
        <v>20</v>
      </c>
      <c r="I49" s="1"/>
      <c r="J49" s="1"/>
      <c r="K49" s="1"/>
      <c r="R49">
        <v>21.2</v>
      </c>
      <c r="T49">
        <v>7.86</v>
      </c>
      <c r="U49" s="1">
        <v>19.5</v>
      </c>
    </row>
    <row r="50" spans="1:21" x14ac:dyDescent="0.3">
      <c r="A50" s="1">
        <v>12</v>
      </c>
      <c r="B50" s="2">
        <v>42950</v>
      </c>
      <c r="C50" s="1" t="s">
        <v>13</v>
      </c>
      <c r="D50" s="1">
        <v>2</v>
      </c>
      <c r="E50">
        <v>21.2</v>
      </c>
      <c r="G50">
        <v>7.86</v>
      </c>
      <c r="H50" s="1">
        <v>19.5</v>
      </c>
      <c r="I50" s="1"/>
      <c r="J50" s="1"/>
      <c r="K50" s="1"/>
      <c r="R50">
        <v>21.2</v>
      </c>
      <c r="S50">
        <v>0</v>
      </c>
      <c r="T50">
        <v>7.82</v>
      </c>
      <c r="U50" s="1">
        <v>19</v>
      </c>
    </row>
    <row r="51" spans="1:21" x14ac:dyDescent="0.3">
      <c r="A51" s="1">
        <v>13</v>
      </c>
      <c r="B51" s="2">
        <v>42951</v>
      </c>
      <c r="C51" s="1" t="s">
        <v>13</v>
      </c>
      <c r="D51" s="1">
        <v>2</v>
      </c>
      <c r="E51">
        <v>21.2</v>
      </c>
      <c r="F51">
        <v>0</v>
      </c>
      <c r="G51">
        <v>7.82</v>
      </c>
      <c r="H51" s="1">
        <v>19</v>
      </c>
      <c r="I51" s="1"/>
      <c r="J51" s="1"/>
      <c r="K51" s="1"/>
      <c r="R51">
        <v>21.5</v>
      </c>
      <c r="T51">
        <v>7.84</v>
      </c>
      <c r="U51" s="1">
        <v>19.5</v>
      </c>
    </row>
    <row r="52" spans="1:21" x14ac:dyDescent="0.3">
      <c r="A52" s="1">
        <v>14</v>
      </c>
      <c r="B52" s="2">
        <v>42952</v>
      </c>
      <c r="C52" s="1" t="s">
        <v>13</v>
      </c>
      <c r="D52" s="1">
        <v>2</v>
      </c>
      <c r="E52">
        <v>21.5</v>
      </c>
      <c r="G52">
        <v>7.84</v>
      </c>
      <c r="H52" s="1">
        <v>19.5</v>
      </c>
      <c r="I52" s="1"/>
      <c r="J52" s="1"/>
      <c r="K52" s="1"/>
      <c r="R52">
        <v>21.9</v>
      </c>
      <c r="S52">
        <v>0.1</v>
      </c>
      <c r="T52">
        <v>7.84</v>
      </c>
      <c r="U52" s="1">
        <v>19.5</v>
      </c>
    </row>
    <row r="53" spans="1:21" x14ac:dyDescent="0.3">
      <c r="A53" s="1">
        <v>15</v>
      </c>
      <c r="B53" s="2">
        <v>42953</v>
      </c>
      <c r="C53" s="1" t="s">
        <v>13</v>
      </c>
      <c r="D53" s="1">
        <v>2</v>
      </c>
      <c r="E53">
        <v>21.9</v>
      </c>
      <c r="F53">
        <v>0.1</v>
      </c>
      <c r="G53">
        <v>7.84</v>
      </c>
      <c r="H53" s="1">
        <v>19.5</v>
      </c>
      <c r="I53" s="1"/>
      <c r="J53" s="1"/>
      <c r="K53" s="1"/>
      <c r="R53">
        <v>20.9</v>
      </c>
      <c r="T53">
        <v>7.78</v>
      </c>
      <c r="U53" s="1">
        <v>20</v>
      </c>
    </row>
    <row r="54" spans="1:21" x14ac:dyDescent="0.3">
      <c r="A54" s="1">
        <v>16</v>
      </c>
      <c r="B54" s="2">
        <v>42954</v>
      </c>
      <c r="C54" s="1" t="s">
        <v>13</v>
      </c>
      <c r="D54" s="1">
        <v>2</v>
      </c>
      <c r="E54">
        <v>20.9</v>
      </c>
      <c r="G54">
        <v>7.78</v>
      </c>
      <c r="H54" s="1">
        <v>20</v>
      </c>
      <c r="I54" s="1"/>
      <c r="J54" s="1"/>
      <c r="K54" s="1"/>
      <c r="R54">
        <v>20.100000000000001</v>
      </c>
      <c r="S54" s="7">
        <v>0.1</v>
      </c>
      <c r="T54">
        <v>7.88</v>
      </c>
      <c r="U54" s="1">
        <v>19.5</v>
      </c>
    </row>
    <row r="55" spans="1:21" x14ac:dyDescent="0.3">
      <c r="A55" s="1">
        <v>17</v>
      </c>
      <c r="B55" s="2">
        <v>42955</v>
      </c>
      <c r="C55" s="1" t="s">
        <v>13</v>
      </c>
      <c r="D55" s="1">
        <v>2</v>
      </c>
      <c r="E55">
        <v>20.100000000000001</v>
      </c>
      <c r="F55" s="7">
        <v>0.1</v>
      </c>
      <c r="G55">
        <v>7.88</v>
      </c>
      <c r="H55" s="1">
        <v>19.5</v>
      </c>
      <c r="I55" s="1"/>
      <c r="J55" s="1"/>
      <c r="K55" s="1"/>
      <c r="R55" s="4">
        <v>20.3</v>
      </c>
      <c r="S55" s="6"/>
      <c r="T55" s="4">
        <v>7.81</v>
      </c>
      <c r="U55" s="4">
        <v>19</v>
      </c>
    </row>
    <row r="56" spans="1:21" x14ac:dyDescent="0.3">
      <c r="A56" s="4">
        <v>18</v>
      </c>
      <c r="B56" s="5">
        <v>42956</v>
      </c>
      <c r="C56" s="1" t="s">
        <v>13</v>
      </c>
      <c r="D56" s="4">
        <v>2</v>
      </c>
      <c r="E56" s="4">
        <v>20.3</v>
      </c>
      <c r="F56" s="6"/>
      <c r="G56" s="4">
        <v>7.81</v>
      </c>
      <c r="H56" s="4">
        <v>19</v>
      </c>
      <c r="I56" s="1"/>
      <c r="J56" s="1"/>
      <c r="K56" s="1"/>
      <c r="R56">
        <v>22</v>
      </c>
      <c r="S56">
        <v>0.25</v>
      </c>
      <c r="T56">
        <v>8.06</v>
      </c>
      <c r="U56" s="1">
        <v>16</v>
      </c>
    </row>
    <row r="57" spans="1:21" ht="28.8" x14ac:dyDescent="0.3">
      <c r="A57" s="1" t="s">
        <v>4</v>
      </c>
      <c r="B57" s="1" t="s">
        <v>9</v>
      </c>
      <c r="C57" s="1" t="s">
        <v>0</v>
      </c>
      <c r="D57" s="1" t="s">
        <v>1</v>
      </c>
      <c r="E57" s="1" t="s">
        <v>6</v>
      </c>
      <c r="F57" s="1" t="s">
        <v>7</v>
      </c>
      <c r="G57" s="1" t="s">
        <v>2</v>
      </c>
      <c r="H57" s="1" t="s">
        <v>3</v>
      </c>
      <c r="I57" s="8" t="s">
        <v>18</v>
      </c>
      <c r="J57" s="8" t="s">
        <v>21</v>
      </c>
      <c r="K57" s="8" t="s">
        <v>19</v>
      </c>
      <c r="L57" s="8" t="s">
        <v>22</v>
      </c>
      <c r="M57" s="8" t="s">
        <v>20</v>
      </c>
      <c r="N57" s="8" t="s">
        <v>23</v>
      </c>
      <c r="O57" s="3" t="s">
        <v>10</v>
      </c>
      <c r="P57" s="3" t="s">
        <v>24</v>
      </c>
      <c r="R57">
        <v>21.5</v>
      </c>
      <c r="S57">
        <v>0.25</v>
      </c>
      <c r="T57">
        <v>8.3000000000000007</v>
      </c>
      <c r="U57" s="1">
        <v>20</v>
      </c>
    </row>
    <row r="58" spans="1:21" x14ac:dyDescent="0.3">
      <c r="A58" s="1">
        <v>-8</v>
      </c>
      <c r="B58" s="2">
        <v>42930</v>
      </c>
      <c r="C58" s="1" t="s">
        <v>13</v>
      </c>
      <c r="D58" s="1">
        <v>3</v>
      </c>
      <c r="E58">
        <v>22</v>
      </c>
      <c r="F58">
        <v>0.25</v>
      </c>
      <c r="G58">
        <v>8.06</v>
      </c>
      <c r="H58" s="1">
        <v>16</v>
      </c>
      <c r="I58" s="1">
        <f>AVERAGE(E58:E84)</f>
        <v>21.332000000000004</v>
      </c>
      <c r="J58" s="1">
        <f>_xlfn.STDEV.S(E58:E84)</f>
        <v>0.68539526309033338</v>
      </c>
      <c r="K58" s="1">
        <f>AVERAGE(F58:F84)</f>
        <v>0.21470588235294119</v>
      </c>
      <c r="L58" s="1">
        <f>_xlfn.STDEV.S(F58:F84)</f>
        <v>0.16371154689952469</v>
      </c>
      <c r="M58" s="1">
        <f>AVERAGE(G58:G84)</f>
        <v>8.0407407407407394</v>
      </c>
      <c r="N58" s="1">
        <f>_xlfn.STDEV.S(G58:G84)</f>
        <v>0.15442015427263397</v>
      </c>
      <c r="O58" s="1">
        <f>AVERAGE(H58:H84)</f>
        <v>18.403846153846153</v>
      </c>
      <c r="P58" s="1">
        <f>_xlfn.STDEV.S(H58:H84)</f>
        <v>1.1315408147232762</v>
      </c>
      <c r="R58">
        <v>21</v>
      </c>
      <c r="S58" s="1"/>
      <c r="T58">
        <v>8.4600000000000009</v>
      </c>
      <c r="U58" s="1">
        <v>20</v>
      </c>
    </row>
    <row r="59" spans="1:21" x14ac:dyDescent="0.3">
      <c r="A59" s="1">
        <v>-7</v>
      </c>
      <c r="B59" s="2">
        <v>42931</v>
      </c>
      <c r="C59" s="1" t="s">
        <v>13</v>
      </c>
      <c r="D59" s="1">
        <v>3</v>
      </c>
      <c r="E59">
        <v>21.5</v>
      </c>
      <c r="F59">
        <v>0.25</v>
      </c>
      <c r="G59">
        <v>8.3000000000000007</v>
      </c>
      <c r="H59" s="1">
        <v>20</v>
      </c>
      <c r="I59" s="1"/>
      <c r="J59" s="1"/>
      <c r="K59" s="1"/>
      <c r="R59">
        <v>20.6</v>
      </c>
      <c r="S59">
        <v>0.25</v>
      </c>
      <c r="T59">
        <v>8.11</v>
      </c>
      <c r="U59" s="1">
        <v>19.5</v>
      </c>
    </row>
    <row r="60" spans="1:21" x14ac:dyDescent="0.3">
      <c r="A60" s="1">
        <v>-6</v>
      </c>
      <c r="B60" s="2">
        <v>42932</v>
      </c>
      <c r="C60" s="1" t="s">
        <v>13</v>
      </c>
      <c r="D60" s="1">
        <v>3</v>
      </c>
      <c r="E60">
        <v>21</v>
      </c>
      <c r="F60" s="1"/>
      <c r="G60">
        <v>8.4600000000000009</v>
      </c>
      <c r="H60" s="1">
        <v>20</v>
      </c>
      <c r="I60">
        <f>COUNT(E58:E84)</f>
        <v>25</v>
      </c>
      <c r="K60">
        <f>COUNT(F58:F84)</f>
        <v>17</v>
      </c>
      <c r="L60" s="1"/>
      <c r="M60">
        <f>COUNT(G58:G84)</f>
        <v>27</v>
      </c>
      <c r="N60" s="1"/>
      <c r="O60">
        <f>COUNT(H58:H84)</f>
        <v>26</v>
      </c>
      <c r="P60" s="1"/>
      <c r="Q60" t="s">
        <v>26</v>
      </c>
      <c r="R60">
        <v>20.8</v>
      </c>
      <c r="S60" s="1"/>
      <c r="T60">
        <v>8.36</v>
      </c>
      <c r="U60" s="1">
        <v>18.5</v>
      </c>
    </row>
    <row r="61" spans="1:21" x14ac:dyDescent="0.3">
      <c r="A61" s="1">
        <v>-5</v>
      </c>
      <c r="B61" s="2">
        <v>42933</v>
      </c>
      <c r="C61" s="1" t="s">
        <v>13</v>
      </c>
      <c r="D61" s="1">
        <v>3</v>
      </c>
      <c r="E61">
        <v>20.6</v>
      </c>
      <c r="F61">
        <v>0.25</v>
      </c>
      <c r="G61">
        <v>8.11</v>
      </c>
      <c r="H61" s="1">
        <v>19.5</v>
      </c>
      <c r="I61" s="1"/>
      <c r="J61" s="1"/>
      <c r="K61" s="1"/>
      <c r="R61">
        <v>21.2</v>
      </c>
      <c r="S61">
        <v>0.5</v>
      </c>
      <c r="T61">
        <v>8</v>
      </c>
      <c r="U61" s="1">
        <v>19.5</v>
      </c>
    </row>
    <row r="62" spans="1:21" x14ac:dyDescent="0.3">
      <c r="A62" s="1">
        <v>-4</v>
      </c>
      <c r="B62" s="2">
        <v>42934</v>
      </c>
      <c r="C62" s="1" t="s">
        <v>13</v>
      </c>
      <c r="D62" s="1">
        <v>3</v>
      </c>
      <c r="E62">
        <v>20.8</v>
      </c>
      <c r="F62" s="1"/>
      <c r="G62">
        <v>8.36</v>
      </c>
      <c r="H62" s="1">
        <v>18.5</v>
      </c>
      <c r="I62" s="1"/>
      <c r="J62" s="1"/>
      <c r="K62" s="1"/>
      <c r="R62">
        <v>21.1</v>
      </c>
      <c r="S62">
        <v>0.5</v>
      </c>
      <c r="T62">
        <v>8.2100000000000009</v>
      </c>
      <c r="U62" s="1">
        <v>18</v>
      </c>
    </row>
    <row r="63" spans="1:21" x14ac:dyDescent="0.3">
      <c r="A63" s="1">
        <v>-3</v>
      </c>
      <c r="B63" s="2">
        <v>42935</v>
      </c>
      <c r="C63" s="1" t="s">
        <v>13</v>
      </c>
      <c r="D63" s="1">
        <v>3</v>
      </c>
      <c r="E63">
        <v>21.2</v>
      </c>
      <c r="F63">
        <v>0.5</v>
      </c>
      <c r="G63">
        <v>8</v>
      </c>
      <c r="H63" s="1">
        <v>19.5</v>
      </c>
      <c r="I63" s="1"/>
      <c r="J63" s="1"/>
      <c r="K63" s="1"/>
      <c r="R63">
        <v>21.2</v>
      </c>
      <c r="S63">
        <v>0.3</v>
      </c>
      <c r="T63">
        <v>8.26</v>
      </c>
      <c r="U63" s="1">
        <v>17</v>
      </c>
    </row>
    <row r="64" spans="1:21" x14ac:dyDescent="0.3">
      <c r="A64" s="1">
        <v>-2</v>
      </c>
      <c r="B64" s="2">
        <v>42936</v>
      </c>
      <c r="C64" s="1" t="s">
        <v>13</v>
      </c>
      <c r="D64" s="1">
        <v>3</v>
      </c>
      <c r="E64">
        <v>21.1</v>
      </c>
      <c r="F64">
        <v>0.5</v>
      </c>
      <c r="G64">
        <v>8.2100000000000009</v>
      </c>
      <c r="H64" s="1">
        <v>18</v>
      </c>
      <c r="I64" s="1"/>
      <c r="J64" s="1"/>
      <c r="K64" s="1"/>
      <c r="R64" s="4">
        <v>22.1</v>
      </c>
      <c r="S64" s="4">
        <v>0.5</v>
      </c>
      <c r="T64" s="4">
        <v>8.0500000000000007</v>
      </c>
      <c r="U64" s="4">
        <v>19</v>
      </c>
    </row>
    <row r="65" spans="1:21" x14ac:dyDescent="0.3">
      <c r="A65" s="1">
        <v>-1</v>
      </c>
      <c r="B65" s="2">
        <v>42937</v>
      </c>
      <c r="C65" s="1" t="s">
        <v>13</v>
      </c>
      <c r="D65" s="1">
        <v>3</v>
      </c>
      <c r="E65">
        <v>21.2</v>
      </c>
      <c r="F65">
        <v>0.3</v>
      </c>
      <c r="G65">
        <v>8.26</v>
      </c>
      <c r="H65" s="1">
        <v>17</v>
      </c>
      <c r="I65" s="1"/>
      <c r="J65" s="1"/>
      <c r="K65" s="1"/>
      <c r="R65" s="4">
        <v>23.6</v>
      </c>
      <c r="S65" s="4">
        <v>0.1</v>
      </c>
      <c r="T65" s="4">
        <v>7.96</v>
      </c>
      <c r="U65" s="4">
        <v>18.5</v>
      </c>
    </row>
    <row r="66" spans="1:21" x14ac:dyDescent="0.3">
      <c r="A66" s="4">
        <v>0</v>
      </c>
      <c r="B66" s="5">
        <v>42938</v>
      </c>
      <c r="C66" s="1" t="s">
        <v>13</v>
      </c>
      <c r="D66" s="1">
        <v>3</v>
      </c>
      <c r="E66" s="4">
        <v>22.1</v>
      </c>
      <c r="F66" s="4">
        <v>0.5</v>
      </c>
      <c r="G66" s="4">
        <v>8.0500000000000007</v>
      </c>
      <c r="H66" s="4">
        <v>19</v>
      </c>
      <c r="I66" s="1"/>
      <c r="J66" s="1"/>
      <c r="K66" s="1"/>
      <c r="R66">
        <v>22</v>
      </c>
      <c r="S66" s="1"/>
      <c r="T66">
        <v>8.0399999999999991</v>
      </c>
      <c r="U66" s="1">
        <v>18</v>
      </c>
    </row>
    <row r="67" spans="1:21" x14ac:dyDescent="0.3">
      <c r="A67" s="4">
        <v>1</v>
      </c>
      <c r="B67" s="5">
        <v>42939</v>
      </c>
      <c r="C67" s="1" t="s">
        <v>13</v>
      </c>
      <c r="D67" s="1">
        <v>3</v>
      </c>
      <c r="E67" s="4">
        <v>23.6</v>
      </c>
      <c r="F67" s="4">
        <v>0.1</v>
      </c>
      <c r="G67" s="4">
        <v>7.96</v>
      </c>
      <c r="H67" s="4">
        <v>18.5</v>
      </c>
      <c r="I67" s="1"/>
      <c r="J67" s="1"/>
      <c r="K67" s="1"/>
      <c r="R67">
        <v>21</v>
      </c>
      <c r="S67">
        <v>0.1</v>
      </c>
      <c r="T67">
        <v>7.98</v>
      </c>
      <c r="U67" s="1">
        <v>17</v>
      </c>
    </row>
    <row r="68" spans="1:21" x14ac:dyDescent="0.3">
      <c r="A68" s="1">
        <v>2</v>
      </c>
      <c r="B68" s="2">
        <v>42940</v>
      </c>
      <c r="C68" s="1" t="s">
        <v>13</v>
      </c>
      <c r="D68" s="1">
        <v>3</v>
      </c>
      <c r="E68">
        <v>22</v>
      </c>
      <c r="F68" s="1"/>
      <c r="G68">
        <v>8.0399999999999991</v>
      </c>
      <c r="H68" s="1">
        <v>18</v>
      </c>
      <c r="I68" s="1"/>
      <c r="J68" s="1"/>
      <c r="K68" s="1"/>
      <c r="R68">
        <v>21.1</v>
      </c>
      <c r="S68">
        <v>0.1</v>
      </c>
      <c r="T68">
        <v>7.97</v>
      </c>
      <c r="U68" s="1">
        <v>18</v>
      </c>
    </row>
    <row r="69" spans="1:21" x14ac:dyDescent="0.3">
      <c r="A69" s="1">
        <v>3</v>
      </c>
      <c r="B69" s="2">
        <v>42941</v>
      </c>
      <c r="C69" s="1" t="s">
        <v>13</v>
      </c>
      <c r="D69" s="1">
        <v>3</v>
      </c>
      <c r="E69">
        <v>21</v>
      </c>
      <c r="F69">
        <v>0.1</v>
      </c>
      <c r="G69">
        <v>7.98</v>
      </c>
      <c r="H69" s="1">
        <v>17</v>
      </c>
      <c r="I69" s="1"/>
      <c r="J69" s="1"/>
      <c r="K69" s="1"/>
      <c r="R69" s="4">
        <v>21.6</v>
      </c>
      <c r="S69" s="4"/>
      <c r="T69" s="4">
        <v>7.96</v>
      </c>
      <c r="U69" s="4">
        <v>18.5</v>
      </c>
    </row>
    <row r="70" spans="1:21" x14ac:dyDescent="0.3">
      <c r="A70" s="1">
        <v>4</v>
      </c>
      <c r="B70" s="2">
        <v>42942</v>
      </c>
      <c r="C70" s="1" t="s">
        <v>13</v>
      </c>
      <c r="D70" s="1">
        <v>3</v>
      </c>
      <c r="E70">
        <v>21.1</v>
      </c>
      <c r="F70">
        <v>0.1</v>
      </c>
      <c r="G70">
        <v>7.97</v>
      </c>
      <c r="H70" s="1">
        <v>18</v>
      </c>
      <c r="I70" s="1"/>
      <c r="J70" s="1"/>
      <c r="K70" s="1"/>
      <c r="R70">
        <v>21.7</v>
      </c>
      <c r="S70">
        <v>0.25</v>
      </c>
      <c r="T70">
        <v>7.96</v>
      </c>
      <c r="U70" s="1" t="s">
        <v>8</v>
      </c>
    </row>
    <row r="71" spans="1:21" x14ac:dyDescent="0.3">
      <c r="A71" s="4">
        <v>5</v>
      </c>
      <c r="B71" s="5">
        <v>42943</v>
      </c>
      <c r="C71" s="1" t="s">
        <v>13</v>
      </c>
      <c r="D71" s="1">
        <v>3</v>
      </c>
      <c r="E71" s="4">
        <v>21.6</v>
      </c>
      <c r="F71" s="4"/>
      <c r="G71" s="4">
        <v>7.96</v>
      </c>
      <c r="H71" s="4">
        <v>18.5</v>
      </c>
      <c r="I71" s="1"/>
      <c r="J71" s="1"/>
      <c r="K71" s="1"/>
      <c r="R71" s="1"/>
      <c r="S71" s="1"/>
      <c r="T71">
        <v>7.87</v>
      </c>
      <c r="U71" s="1">
        <v>18</v>
      </c>
    </row>
    <row r="72" spans="1:21" x14ac:dyDescent="0.3">
      <c r="A72" s="1">
        <v>6</v>
      </c>
      <c r="B72" s="2">
        <v>42944</v>
      </c>
      <c r="C72" s="1" t="s">
        <v>13</v>
      </c>
      <c r="D72" s="1">
        <v>3</v>
      </c>
      <c r="E72">
        <v>21.7</v>
      </c>
      <c r="F72">
        <v>0.25</v>
      </c>
      <c r="G72">
        <v>7.96</v>
      </c>
      <c r="H72" s="1" t="s">
        <v>8</v>
      </c>
      <c r="I72" s="1"/>
      <c r="J72" s="1"/>
      <c r="K72" s="1"/>
      <c r="R72" s="1"/>
      <c r="S72">
        <v>0.25</v>
      </c>
      <c r="T72">
        <v>7.9</v>
      </c>
      <c r="U72" s="1">
        <v>16</v>
      </c>
    </row>
    <row r="73" spans="1:21" x14ac:dyDescent="0.3">
      <c r="A73" s="1">
        <v>7</v>
      </c>
      <c r="B73" s="2">
        <v>42945</v>
      </c>
      <c r="C73" s="1" t="s">
        <v>13</v>
      </c>
      <c r="D73" s="1">
        <v>3</v>
      </c>
      <c r="E73" s="1"/>
      <c r="F73" s="1"/>
      <c r="G73">
        <v>7.87</v>
      </c>
      <c r="H73" s="1">
        <v>18</v>
      </c>
      <c r="I73" s="1"/>
      <c r="J73" s="1"/>
      <c r="K73" s="1"/>
      <c r="R73">
        <v>21.7</v>
      </c>
      <c r="S73" s="1"/>
      <c r="T73">
        <v>7.93</v>
      </c>
      <c r="U73" s="1">
        <v>17</v>
      </c>
    </row>
    <row r="74" spans="1:21" x14ac:dyDescent="0.3">
      <c r="A74" s="1">
        <v>8</v>
      </c>
      <c r="B74" s="2">
        <v>42946</v>
      </c>
      <c r="C74" s="1" t="s">
        <v>13</v>
      </c>
      <c r="D74" s="1">
        <v>3</v>
      </c>
      <c r="E74" s="1"/>
      <c r="F74">
        <v>0.25</v>
      </c>
      <c r="G74">
        <v>7.9</v>
      </c>
      <c r="H74" s="1">
        <v>16</v>
      </c>
      <c r="I74" s="1"/>
      <c r="J74" s="1"/>
      <c r="K74" s="1"/>
      <c r="R74" s="4">
        <v>21.3</v>
      </c>
      <c r="S74" s="4">
        <v>0</v>
      </c>
      <c r="T74" s="4">
        <v>8.01</v>
      </c>
      <c r="U74" s="4">
        <v>18</v>
      </c>
    </row>
    <row r="75" spans="1:21" x14ac:dyDescent="0.3">
      <c r="A75" s="1">
        <v>9</v>
      </c>
      <c r="B75" s="2">
        <v>42947</v>
      </c>
      <c r="C75" s="1" t="s">
        <v>13</v>
      </c>
      <c r="D75" s="1">
        <v>3</v>
      </c>
      <c r="E75">
        <v>21.7</v>
      </c>
      <c r="F75" s="1"/>
      <c r="G75">
        <v>7.93</v>
      </c>
      <c r="H75" s="1">
        <v>17</v>
      </c>
      <c r="I75" s="1"/>
      <c r="J75" s="1"/>
      <c r="K75" s="1"/>
      <c r="R75">
        <v>21.6</v>
      </c>
      <c r="S75">
        <v>0</v>
      </c>
      <c r="T75">
        <v>7.78</v>
      </c>
      <c r="U75" s="1">
        <v>19</v>
      </c>
    </row>
    <row r="76" spans="1:21" x14ac:dyDescent="0.3">
      <c r="A76" s="4">
        <v>10</v>
      </c>
      <c r="B76" s="5">
        <v>42948</v>
      </c>
      <c r="C76" s="1" t="s">
        <v>13</v>
      </c>
      <c r="D76" s="1">
        <v>3</v>
      </c>
      <c r="E76" s="4">
        <v>21.3</v>
      </c>
      <c r="F76" s="4">
        <v>0</v>
      </c>
      <c r="G76" s="4">
        <v>8.01</v>
      </c>
      <c r="H76" s="4">
        <v>18</v>
      </c>
      <c r="I76" s="1"/>
      <c r="J76" s="1"/>
      <c r="K76" s="1"/>
      <c r="R76">
        <v>21.1</v>
      </c>
      <c r="S76" s="1"/>
      <c r="T76">
        <v>7.94</v>
      </c>
      <c r="U76" s="1">
        <v>20</v>
      </c>
    </row>
    <row r="77" spans="1:21" x14ac:dyDescent="0.3">
      <c r="A77" s="1">
        <v>11</v>
      </c>
      <c r="B77" s="2">
        <v>42949</v>
      </c>
      <c r="C77" s="1" t="s">
        <v>13</v>
      </c>
      <c r="D77" s="1">
        <v>3</v>
      </c>
      <c r="E77">
        <v>21.6</v>
      </c>
      <c r="F77">
        <v>0</v>
      </c>
      <c r="G77">
        <v>7.78</v>
      </c>
      <c r="H77" s="1">
        <v>19</v>
      </c>
      <c r="I77" s="1"/>
      <c r="J77" s="1"/>
      <c r="K77" s="1"/>
      <c r="R77">
        <v>20.8</v>
      </c>
      <c r="S77">
        <v>0.1</v>
      </c>
      <c r="T77">
        <v>8.01</v>
      </c>
      <c r="U77" s="1">
        <v>18</v>
      </c>
    </row>
    <row r="78" spans="1:21" x14ac:dyDescent="0.3">
      <c r="A78" s="1">
        <v>12</v>
      </c>
      <c r="B78" s="2">
        <v>42950</v>
      </c>
      <c r="C78" s="1" t="s">
        <v>13</v>
      </c>
      <c r="D78" s="1">
        <v>3</v>
      </c>
      <c r="E78">
        <v>21.1</v>
      </c>
      <c r="F78" s="1"/>
      <c r="G78">
        <v>7.94</v>
      </c>
      <c r="H78" s="1">
        <v>20</v>
      </c>
      <c r="I78" s="1"/>
      <c r="J78" s="1"/>
      <c r="K78" s="1"/>
      <c r="R78">
        <v>21.3</v>
      </c>
      <c r="S78" s="1"/>
      <c r="T78">
        <v>8.06</v>
      </c>
      <c r="U78" s="1">
        <v>19</v>
      </c>
    </row>
    <row r="79" spans="1:21" x14ac:dyDescent="0.3">
      <c r="A79" s="1">
        <v>13</v>
      </c>
      <c r="B79" s="2">
        <v>42951</v>
      </c>
      <c r="C79" s="1" t="s">
        <v>13</v>
      </c>
      <c r="D79" s="1">
        <v>3</v>
      </c>
      <c r="E79">
        <v>20.8</v>
      </c>
      <c r="F79">
        <v>0.1</v>
      </c>
      <c r="G79">
        <v>8.01</v>
      </c>
      <c r="H79" s="1">
        <v>18</v>
      </c>
      <c r="I79" s="1"/>
      <c r="J79" s="1"/>
      <c r="K79" s="1"/>
      <c r="R79">
        <v>21.7</v>
      </c>
      <c r="S79">
        <v>0.1</v>
      </c>
      <c r="T79">
        <v>8.01</v>
      </c>
      <c r="U79" s="1">
        <v>19.5</v>
      </c>
    </row>
    <row r="80" spans="1:21" x14ac:dyDescent="0.3">
      <c r="A80" s="1">
        <v>14</v>
      </c>
      <c r="B80" s="2">
        <v>42952</v>
      </c>
      <c r="C80" s="1" t="s">
        <v>13</v>
      </c>
      <c r="D80" s="1">
        <v>3</v>
      </c>
      <c r="E80">
        <v>21.3</v>
      </c>
      <c r="F80" s="1"/>
      <c r="G80">
        <v>8.06</v>
      </c>
      <c r="H80" s="1">
        <v>19</v>
      </c>
      <c r="I80" s="1"/>
      <c r="J80" s="1"/>
      <c r="K80" s="1"/>
      <c r="R80">
        <v>20.7</v>
      </c>
      <c r="S80" s="1"/>
      <c r="T80">
        <v>7.95</v>
      </c>
      <c r="U80" s="1">
        <v>19.5</v>
      </c>
    </row>
    <row r="81" spans="1:21" x14ac:dyDescent="0.3">
      <c r="A81" s="1">
        <v>15</v>
      </c>
      <c r="B81" s="2">
        <v>42953</v>
      </c>
      <c r="C81" s="1" t="s">
        <v>13</v>
      </c>
      <c r="D81" s="1">
        <v>3</v>
      </c>
      <c r="E81">
        <v>21.7</v>
      </c>
      <c r="F81">
        <v>0.1</v>
      </c>
      <c r="G81">
        <v>8.01</v>
      </c>
      <c r="H81" s="1">
        <v>19.5</v>
      </c>
      <c r="I81" s="1"/>
      <c r="J81" s="1"/>
      <c r="K81" s="1"/>
      <c r="R81">
        <v>20.2</v>
      </c>
      <c r="S81">
        <v>0.1</v>
      </c>
      <c r="T81">
        <v>8.0299999999999994</v>
      </c>
      <c r="U81" s="1">
        <v>18.5</v>
      </c>
    </row>
    <row r="82" spans="1:21" x14ac:dyDescent="0.3">
      <c r="A82" s="1">
        <v>16</v>
      </c>
      <c r="B82" s="2">
        <v>42954</v>
      </c>
      <c r="C82" s="1" t="s">
        <v>13</v>
      </c>
      <c r="D82" s="1">
        <v>3</v>
      </c>
      <c r="E82">
        <v>20.7</v>
      </c>
      <c r="F82" s="1"/>
      <c r="G82">
        <v>7.95</v>
      </c>
      <c r="H82" s="1">
        <v>19.5</v>
      </c>
      <c r="I82" s="1"/>
      <c r="J82" s="1"/>
      <c r="K82" s="1"/>
      <c r="R82" s="4">
        <v>20.399999999999999</v>
      </c>
      <c r="S82" s="4"/>
      <c r="T82" s="4">
        <v>7.93</v>
      </c>
      <c r="U82" s="4">
        <v>18.5</v>
      </c>
    </row>
    <row r="83" spans="1:21" x14ac:dyDescent="0.3">
      <c r="A83" s="1">
        <v>17</v>
      </c>
      <c r="B83" s="2">
        <v>42955</v>
      </c>
      <c r="C83" s="1" t="s">
        <v>13</v>
      </c>
      <c r="D83" s="1">
        <v>3</v>
      </c>
      <c r="E83">
        <v>20.2</v>
      </c>
      <c r="F83">
        <v>0.1</v>
      </c>
      <c r="G83">
        <v>8.0299999999999994</v>
      </c>
      <c r="H83" s="1">
        <v>18.5</v>
      </c>
      <c r="I83" s="1"/>
      <c r="J83" s="1"/>
      <c r="K83" s="1"/>
    </row>
    <row r="84" spans="1:21" x14ac:dyDescent="0.3">
      <c r="A84" s="4">
        <v>18</v>
      </c>
      <c r="B84" s="5">
        <v>42956</v>
      </c>
      <c r="C84" s="1" t="s">
        <v>13</v>
      </c>
      <c r="D84" s="1">
        <v>3</v>
      </c>
      <c r="E84" s="4">
        <v>20.399999999999999</v>
      </c>
      <c r="F84" s="4"/>
      <c r="G84" s="4">
        <v>7.93</v>
      </c>
      <c r="H84" s="4">
        <v>18.5</v>
      </c>
      <c r="I84" s="1"/>
      <c r="J84" s="1"/>
      <c r="K84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84"/>
  <sheetViews>
    <sheetView topLeftCell="C1" zoomScale="80" zoomScaleNormal="80" workbookViewId="0">
      <selection activeCell="K35" sqref="K35"/>
    </sheetView>
  </sheetViews>
  <sheetFormatPr defaultRowHeight="14.4" x14ac:dyDescent="0.3"/>
  <cols>
    <col min="3" max="3" width="9.5546875" bestFit="1" customWidth="1"/>
  </cols>
  <sheetData>
    <row r="1" spans="1:30" ht="28.8" x14ac:dyDescent="0.3">
      <c r="A1" s="1" t="s">
        <v>4</v>
      </c>
      <c r="B1" s="1" t="s">
        <v>9</v>
      </c>
      <c r="C1" s="1" t="s">
        <v>0</v>
      </c>
      <c r="D1" s="1" t="s">
        <v>1</v>
      </c>
      <c r="E1" s="1" t="s">
        <v>6</v>
      </c>
      <c r="F1" s="1" t="s">
        <v>7</v>
      </c>
      <c r="G1" s="1" t="s">
        <v>2</v>
      </c>
      <c r="H1" s="1" t="s">
        <v>3</v>
      </c>
      <c r="I1" s="8" t="s">
        <v>18</v>
      </c>
      <c r="J1" s="8" t="s">
        <v>21</v>
      </c>
      <c r="K1" s="8" t="s">
        <v>19</v>
      </c>
      <c r="L1" s="8" t="s">
        <v>22</v>
      </c>
      <c r="M1" s="8" t="s">
        <v>20</v>
      </c>
      <c r="N1" s="8" t="s">
        <v>23</v>
      </c>
      <c r="O1" s="3" t="s">
        <v>10</v>
      </c>
      <c r="P1" s="3" t="s">
        <v>24</v>
      </c>
      <c r="R1" s="1" t="s">
        <v>6</v>
      </c>
      <c r="S1" s="1" t="s">
        <v>7</v>
      </c>
      <c r="T1" s="1" t="s">
        <v>2</v>
      </c>
      <c r="U1" s="1" t="s">
        <v>3</v>
      </c>
      <c r="V1" s="8" t="s">
        <v>18</v>
      </c>
      <c r="W1" s="8" t="s">
        <v>21</v>
      </c>
      <c r="X1" s="8" t="s">
        <v>19</v>
      </c>
      <c r="Y1" s="8" t="s">
        <v>22</v>
      </c>
      <c r="Z1" s="8" t="s">
        <v>20</v>
      </c>
      <c r="AA1" s="8" t="s">
        <v>23</v>
      </c>
      <c r="AB1" s="3" t="s">
        <v>10</v>
      </c>
      <c r="AC1" s="3" t="s">
        <v>24</v>
      </c>
    </row>
    <row r="2" spans="1:30" x14ac:dyDescent="0.3">
      <c r="A2" s="1">
        <v>-8</v>
      </c>
      <c r="B2" s="2">
        <v>42930</v>
      </c>
      <c r="C2" s="1" t="s">
        <v>14</v>
      </c>
      <c r="D2" s="1">
        <v>1</v>
      </c>
      <c r="E2">
        <v>21.8</v>
      </c>
      <c r="F2">
        <v>0.25</v>
      </c>
      <c r="G2">
        <v>8.18</v>
      </c>
      <c r="H2" s="1">
        <v>17</v>
      </c>
      <c r="I2" s="1">
        <f>AVERAGE(E2:E28)</f>
        <v>21.000000000000004</v>
      </c>
      <c r="J2" s="1">
        <f>_xlfn.STDEV.S(E2:E28)</f>
        <v>0.58736700622353688</v>
      </c>
      <c r="K2" s="1">
        <f>AVERAGE(F2:F28)</f>
        <v>0.20833333333333337</v>
      </c>
      <c r="L2" s="1">
        <f>_xlfn.STDEV.S(F2:F28)</f>
        <v>0.1849085624588224</v>
      </c>
      <c r="M2" s="1">
        <f>AVERAGE(G2:G28)</f>
        <v>7.9966666666666661</v>
      </c>
      <c r="N2" s="1">
        <f>_xlfn.STDEV.S(G2:G28)</f>
        <v>0.14071247279470289</v>
      </c>
      <c r="O2" s="1">
        <f>AVERAGE(H2:H28)</f>
        <v>18</v>
      </c>
      <c r="P2" s="1">
        <f>_xlfn.STDEV.S(H2:H28)</f>
        <v>0.82462112512353214</v>
      </c>
      <c r="R2">
        <v>21.8</v>
      </c>
      <c r="S2">
        <v>0.25</v>
      </c>
      <c r="T2">
        <v>8.18</v>
      </c>
      <c r="U2" s="1">
        <v>17</v>
      </c>
      <c r="V2" s="1">
        <f>AVERAGE(R2:R82)</f>
        <v>21.140540540540538</v>
      </c>
      <c r="W2" s="1">
        <f>_xlfn.STDEV.S(R2:R82)</f>
        <v>0.55540159946665146</v>
      </c>
      <c r="X2" s="1">
        <f>AVERAGE(S2:S82)</f>
        <v>0.22647058823529406</v>
      </c>
      <c r="Y2" s="1">
        <f>_xlfn.STDEV.S(S2:S82)</f>
        <v>0.18257955558508471</v>
      </c>
      <c r="Z2" s="1">
        <f>AVERAGE(T2:T82)</f>
        <v>7.9961728395061735</v>
      </c>
      <c r="AA2" s="1">
        <f>_xlfn.STDEV.S(T2:T82)</f>
        <v>0.169208214200985</v>
      </c>
      <c r="AB2" s="1">
        <f>AVERAGE(U2:U82)</f>
        <v>18.365384615384617</v>
      </c>
      <c r="AC2" s="1">
        <f>_xlfn.STDEV.S(U2:U82)</f>
        <v>1.0309278286146839</v>
      </c>
    </row>
    <row r="3" spans="1:30" x14ac:dyDescent="0.3">
      <c r="A3" s="1">
        <v>-7</v>
      </c>
      <c r="B3" s="2">
        <v>42931</v>
      </c>
      <c r="C3" s="1" t="s">
        <v>14</v>
      </c>
      <c r="D3" s="1">
        <v>1</v>
      </c>
      <c r="E3">
        <v>21</v>
      </c>
      <c r="F3">
        <v>0.25</v>
      </c>
      <c r="G3">
        <v>8.31</v>
      </c>
      <c r="H3" s="1">
        <v>18.5</v>
      </c>
      <c r="I3" s="1"/>
      <c r="J3" s="1"/>
      <c r="K3" s="1"/>
      <c r="R3">
        <v>21</v>
      </c>
      <c r="S3">
        <v>0.25</v>
      </c>
      <c r="T3">
        <v>8.31</v>
      </c>
      <c r="U3" s="1">
        <v>18.5</v>
      </c>
      <c r="V3" s="1">
        <f>I4+I32+I60</f>
        <v>74</v>
      </c>
      <c r="W3" s="1"/>
      <c r="X3" s="1">
        <f>K4+K32+K60</f>
        <v>51</v>
      </c>
      <c r="Y3" s="1"/>
      <c r="Z3" s="1">
        <f>M4+M32+M60</f>
        <v>81</v>
      </c>
      <c r="AA3" s="1"/>
      <c r="AB3" s="1">
        <f>O4+O32+O60</f>
        <v>78</v>
      </c>
      <c r="AC3" s="1"/>
      <c r="AD3" t="s">
        <v>26</v>
      </c>
    </row>
    <row r="4" spans="1:30" x14ac:dyDescent="0.3">
      <c r="A4" s="1">
        <v>-6</v>
      </c>
      <c r="B4" s="2">
        <v>42932</v>
      </c>
      <c r="C4" s="1" t="s">
        <v>14</v>
      </c>
      <c r="D4" s="1">
        <v>1</v>
      </c>
      <c r="E4">
        <v>20.6</v>
      </c>
      <c r="F4">
        <v>0</v>
      </c>
      <c r="G4">
        <v>8.32</v>
      </c>
      <c r="H4" s="1">
        <v>18.5</v>
      </c>
      <c r="I4">
        <f>COUNT(E2:E28)</f>
        <v>25</v>
      </c>
      <c r="K4">
        <f>COUNT(F2:F28)</f>
        <v>18</v>
      </c>
      <c r="L4" s="1"/>
      <c r="M4">
        <f>COUNT(G2:G28)</f>
        <v>27</v>
      </c>
      <c r="N4" s="1"/>
      <c r="O4">
        <f>COUNT(H2:H28)</f>
        <v>26</v>
      </c>
      <c r="P4" s="1"/>
      <c r="Q4" t="s">
        <v>26</v>
      </c>
      <c r="R4">
        <v>20.6</v>
      </c>
      <c r="S4">
        <v>0</v>
      </c>
      <c r="T4">
        <v>8.32</v>
      </c>
      <c r="U4" s="1">
        <v>18.5</v>
      </c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3">
      <c r="A5" s="1">
        <v>-5</v>
      </c>
      <c r="B5" s="2">
        <v>42933</v>
      </c>
      <c r="C5" s="1" t="s">
        <v>14</v>
      </c>
      <c r="D5" s="1">
        <v>1</v>
      </c>
      <c r="E5">
        <v>20.399999999999999</v>
      </c>
      <c r="F5">
        <v>0.25</v>
      </c>
      <c r="G5">
        <v>8.11</v>
      </c>
      <c r="H5" s="1">
        <v>18.5</v>
      </c>
      <c r="I5" s="1"/>
      <c r="J5" s="1"/>
      <c r="K5" s="1"/>
      <c r="R5">
        <v>20.399999999999999</v>
      </c>
      <c r="S5">
        <v>0.25</v>
      </c>
      <c r="T5">
        <v>8.11</v>
      </c>
      <c r="U5" s="1">
        <v>18.5</v>
      </c>
      <c r="V5" s="1"/>
      <c r="W5" s="1"/>
      <c r="X5" s="1"/>
      <c r="Y5" s="1"/>
      <c r="Z5" s="1"/>
      <c r="AA5" s="1"/>
      <c r="AB5" t="s">
        <v>27</v>
      </c>
      <c r="AC5" s="1">
        <f>SUM(V3:AB3)</f>
        <v>284</v>
      </c>
      <c r="AD5" s="1"/>
    </row>
    <row r="6" spans="1:30" x14ac:dyDescent="0.3">
      <c r="A6" s="1">
        <v>-4</v>
      </c>
      <c r="B6" s="2">
        <v>42934</v>
      </c>
      <c r="C6" s="1" t="s">
        <v>14</v>
      </c>
      <c r="D6" s="1">
        <v>1</v>
      </c>
      <c r="E6">
        <v>20.399999999999999</v>
      </c>
      <c r="G6">
        <v>8.2899999999999991</v>
      </c>
      <c r="H6" s="1">
        <v>17</v>
      </c>
      <c r="I6" s="1"/>
      <c r="J6" s="1"/>
      <c r="K6" s="1"/>
      <c r="R6">
        <v>20.399999999999999</v>
      </c>
      <c r="T6">
        <v>8.2899999999999991</v>
      </c>
      <c r="U6" s="1">
        <v>17</v>
      </c>
    </row>
    <row r="7" spans="1:30" x14ac:dyDescent="0.3">
      <c r="A7" s="1">
        <v>-3</v>
      </c>
      <c r="B7" s="2">
        <v>42935</v>
      </c>
      <c r="C7" s="1" t="s">
        <v>14</v>
      </c>
      <c r="D7" s="1">
        <v>1</v>
      </c>
      <c r="E7">
        <v>20.6</v>
      </c>
      <c r="F7">
        <v>0.5</v>
      </c>
      <c r="G7">
        <v>7.96</v>
      </c>
      <c r="H7" s="1">
        <v>17</v>
      </c>
      <c r="I7" s="1"/>
      <c r="J7" s="1"/>
      <c r="K7" s="1"/>
      <c r="R7">
        <v>20.6</v>
      </c>
      <c r="S7">
        <v>0.5</v>
      </c>
      <c r="T7">
        <v>7.96</v>
      </c>
      <c r="U7" s="1">
        <v>17</v>
      </c>
    </row>
    <row r="8" spans="1:30" x14ac:dyDescent="0.3">
      <c r="A8" s="1">
        <v>-2</v>
      </c>
      <c r="B8" s="2">
        <v>42936</v>
      </c>
      <c r="C8" s="1" t="s">
        <v>14</v>
      </c>
      <c r="D8" s="1">
        <v>1</v>
      </c>
      <c r="E8">
        <v>21.3</v>
      </c>
      <c r="F8">
        <v>0.5</v>
      </c>
      <c r="G8">
        <v>8.07</v>
      </c>
      <c r="H8" s="1">
        <v>18.5</v>
      </c>
      <c r="I8" s="1"/>
      <c r="J8" s="1"/>
      <c r="K8" s="1"/>
      <c r="R8">
        <v>21.3</v>
      </c>
      <c r="S8">
        <v>0.5</v>
      </c>
      <c r="T8">
        <v>8.07</v>
      </c>
      <c r="U8" s="1">
        <v>18.5</v>
      </c>
    </row>
    <row r="9" spans="1:30" x14ac:dyDescent="0.3">
      <c r="A9" s="1">
        <v>-1</v>
      </c>
      <c r="B9" s="2">
        <v>42937</v>
      </c>
      <c r="C9" s="1" t="s">
        <v>14</v>
      </c>
      <c r="D9" s="1">
        <v>1</v>
      </c>
      <c r="E9">
        <v>21.2</v>
      </c>
      <c r="F9">
        <v>0.5</v>
      </c>
      <c r="G9">
        <v>8.1300000000000008</v>
      </c>
      <c r="H9" s="1">
        <v>18</v>
      </c>
      <c r="I9" s="1"/>
      <c r="J9" s="1"/>
      <c r="K9" s="1"/>
      <c r="R9">
        <v>21.2</v>
      </c>
      <c r="S9">
        <v>0.5</v>
      </c>
      <c r="T9">
        <v>8.1300000000000008</v>
      </c>
      <c r="U9" s="1">
        <v>18</v>
      </c>
    </row>
    <row r="10" spans="1:30" x14ac:dyDescent="0.3">
      <c r="A10" s="4">
        <v>0</v>
      </c>
      <c r="B10" s="5">
        <v>42938</v>
      </c>
      <c r="C10" s="1" t="s">
        <v>14</v>
      </c>
      <c r="D10" s="4">
        <v>1</v>
      </c>
      <c r="E10" s="4">
        <v>21.5</v>
      </c>
      <c r="F10" s="4">
        <v>0.5</v>
      </c>
      <c r="G10" s="4">
        <v>8.02</v>
      </c>
      <c r="H10" s="4">
        <v>18</v>
      </c>
      <c r="I10" s="1"/>
      <c r="J10" s="1"/>
      <c r="K10" s="1"/>
      <c r="R10" s="4">
        <v>21.5</v>
      </c>
      <c r="S10" s="4">
        <v>0.5</v>
      </c>
      <c r="T10" s="4">
        <v>8.02</v>
      </c>
      <c r="U10" s="4">
        <v>18</v>
      </c>
    </row>
    <row r="11" spans="1:30" x14ac:dyDescent="0.3">
      <c r="A11" s="4">
        <v>1</v>
      </c>
      <c r="B11" s="5">
        <v>42939</v>
      </c>
      <c r="C11" s="1" t="s">
        <v>14</v>
      </c>
      <c r="D11" s="4">
        <v>1</v>
      </c>
      <c r="E11" s="4">
        <v>21.6</v>
      </c>
      <c r="F11" s="4">
        <v>0.1</v>
      </c>
      <c r="G11" s="4">
        <v>7.88</v>
      </c>
      <c r="H11" s="4">
        <v>18</v>
      </c>
      <c r="I11" s="1"/>
      <c r="J11" s="1"/>
      <c r="K11" s="1"/>
      <c r="R11" s="4">
        <v>21.6</v>
      </c>
      <c r="S11" s="4">
        <v>0.1</v>
      </c>
      <c r="T11" s="4">
        <v>7.88</v>
      </c>
      <c r="U11" s="4">
        <v>18</v>
      </c>
    </row>
    <row r="12" spans="1:30" x14ac:dyDescent="0.3">
      <c r="A12" s="1">
        <v>2</v>
      </c>
      <c r="B12" s="2">
        <v>42940</v>
      </c>
      <c r="C12" s="1" t="s">
        <v>14</v>
      </c>
      <c r="D12" s="1">
        <v>1</v>
      </c>
      <c r="E12">
        <v>21.5</v>
      </c>
      <c r="F12" s="1"/>
      <c r="G12">
        <v>7.97</v>
      </c>
      <c r="H12" s="1">
        <v>19.5</v>
      </c>
      <c r="I12" s="1"/>
      <c r="J12" s="1"/>
      <c r="K12" s="1"/>
      <c r="R12">
        <v>21.5</v>
      </c>
      <c r="S12" s="1"/>
      <c r="T12">
        <v>7.97</v>
      </c>
      <c r="U12" s="1">
        <v>19.5</v>
      </c>
    </row>
    <row r="13" spans="1:30" x14ac:dyDescent="0.3">
      <c r="A13" s="1">
        <v>3</v>
      </c>
      <c r="B13" s="2">
        <v>42941</v>
      </c>
      <c r="C13" s="1" t="s">
        <v>14</v>
      </c>
      <c r="D13" s="1">
        <v>1</v>
      </c>
      <c r="E13">
        <v>20.7</v>
      </c>
      <c r="F13">
        <v>0.1</v>
      </c>
      <c r="G13">
        <v>7.95</v>
      </c>
      <c r="H13" s="1">
        <v>18.5</v>
      </c>
      <c r="I13" s="1"/>
      <c r="J13" s="1"/>
      <c r="K13" s="1"/>
      <c r="R13">
        <v>20.7</v>
      </c>
      <c r="S13">
        <v>0.1</v>
      </c>
      <c r="T13">
        <v>7.95</v>
      </c>
      <c r="U13" s="1">
        <v>18.5</v>
      </c>
    </row>
    <row r="14" spans="1:30" x14ac:dyDescent="0.3">
      <c r="A14" s="1">
        <v>4</v>
      </c>
      <c r="B14" s="2">
        <v>42942</v>
      </c>
      <c r="C14" s="1" t="s">
        <v>14</v>
      </c>
      <c r="D14" s="1">
        <v>1</v>
      </c>
      <c r="E14">
        <v>21.1</v>
      </c>
      <c r="F14">
        <v>0.1</v>
      </c>
      <c r="G14">
        <v>7.95</v>
      </c>
      <c r="H14" s="1">
        <v>18</v>
      </c>
      <c r="I14" s="1"/>
      <c r="J14" s="1"/>
      <c r="K14" s="1"/>
      <c r="R14">
        <v>21.1</v>
      </c>
      <c r="S14">
        <v>0.1</v>
      </c>
      <c r="T14">
        <v>7.95</v>
      </c>
      <c r="U14" s="1">
        <v>18</v>
      </c>
    </row>
    <row r="15" spans="1:30" x14ac:dyDescent="0.3">
      <c r="A15" s="4">
        <v>5</v>
      </c>
      <c r="B15" s="5">
        <v>42943</v>
      </c>
      <c r="C15" s="1" t="s">
        <v>14</v>
      </c>
      <c r="D15" s="4">
        <v>1</v>
      </c>
      <c r="E15" s="4">
        <v>21.3</v>
      </c>
      <c r="F15" s="4"/>
      <c r="G15" s="4">
        <v>7.98</v>
      </c>
      <c r="H15" s="4">
        <v>18</v>
      </c>
      <c r="I15" s="1"/>
      <c r="J15" s="1"/>
      <c r="K15" s="1"/>
      <c r="R15" s="4">
        <v>21.3</v>
      </c>
      <c r="S15" s="4"/>
      <c r="T15" s="4">
        <v>7.98</v>
      </c>
      <c r="U15" s="4">
        <v>18</v>
      </c>
    </row>
    <row r="16" spans="1:30" x14ac:dyDescent="0.3">
      <c r="A16" s="1">
        <v>6</v>
      </c>
      <c r="B16" s="2">
        <v>42944</v>
      </c>
      <c r="C16" s="1" t="s">
        <v>14</v>
      </c>
      <c r="D16" s="1">
        <v>1</v>
      </c>
      <c r="E16">
        <v>21.1</v>
      </c>
      <c r="F16">
        <v>0.25</v>
      </c>
      <c r="G16">
        <v>7.91</v>
      </c>
      <c r="H16" s="1" t="s">
        <v>8</v>
      </c>
      <c r="I16" s="1"/>
      <c r="J16" s="1"/>
      <c r="K16" s="1"/>
      <c r="R16">
        <v>21.1</v>
      </c>
      <c r="S16">
        <v>0.25</v>
      </c>
      <c r="T16">
        <v>7.91</v>
      </c>
      <c r="U16" s="1" t="s">
        <v>8</v>
      </c>
    </row>
    <row r="17" spans="1:21" x14ac:dyDescent="0.3">
      <c r="A17" s="1">
        <v>7</v>
      </c>
      <c r="B17" s="2">
        <v>42945</v>
      </c>
      <c r="C17" s="1" t="s">
        <v>14</v>
      </c>
      <c r="D17" s="1">
        <v>1</v>
      </c>
      <c r="E17" s="1"/>
      <c r="F17" s="1"/>
      <c r="G17">
        <v>7.82</v>
      </c>
      <c r="H17" s="1">
        <v>18</v>
      </c>
      <c r="I17" s="1"/>
      <c r="J17" s="1"/>
      <c r="K17" s="1"/>
      <c r="R17" s="1"/>
      <c r="S17" s="1"/>
      <c r="T17">
        <v>7.82</v>
      </c>
      <c r="U17" s="1">
        <v>18</v>
      </c>
    </row>
    <row r="18" spans="1:21" x14ac:dyDescent="0.3">
      <c r="A18" s="1">
        <v>8</v>
      </c>
      <c r="B18" s="2">
        <v>42946</v>
      </c>
      <c r="C18" s="1" t="s">
        <v>14</v>
      </c>
      <c r="D18" s="1">
        <v>1</v>
      </c>
      <c r="E18" s="1"/>
      <c r="F18">
        <v>0.25</v>
      </c>
      <c r="G18">
        <v>7.99</v>
      </c>
      <c r="H18" s="1">
        <v>17</v>
      </c>
      <c r="I18" s="1"/>
      <c r="J18" s="1"/>
      <c r="K18" s="1"/>
      <c r="R18" s="1"/>
      <c r="S18">
        <v>0.25</v>
      </c>
      <c r="T18">
        <v>7.99</v>
      </c>
      <c r="U18" s="1">
        <v>17</v>
      </c>
    </row>
    <row r="19" spans="1:21" x14ac:dyDescent="0.3">
      <c r="A19" s="1">
        <v>9</v>
      </c>
      <c r="B19" s="2">
        <v>42947</v>
      </c>
      <c r="C19" s="1" t="s">
        <v>14</v>
      </c>
      <c r="D19" s="1">
        <v>1</v>
      </c>
      <c r="E19">
        <v>21.6</v>
      </c>
      <c r="F19" s="1"/>
      <c r="G19">
        <v>7.96</v>
      </c>
      <c r="H19" s="1">
        <v>17</v>
      </c>
      <c r="I19" s="1"/>
      <c r="J19" s="1"/>
      <c r="K19" s="1"/>
      <c r="R19">
        <v>21.6</v>
      </c>
      <c r="S19" s="1"/>
      <c r="T19">
        <v>7.96</v>
      </c>
      <c r="U19" s="1">
        <v>17</v>
      </c>
    </row>
    <row r="20" spans="1:21" x14ac:dyDescent="0.3">
      <c r="A20" s="4">
        <v>10</v>
      </c>
      <c r="B20" s="5">
        <v>42948</v>
      </c>
      <c r="C20" s="1" t="s">
        <v>14</v>
      </c>
      <c r="D20" s="4">
        <v>1</v>
      </c>
      <c r="E20" s="4">
        <v>20.8</v>
      </c>
      <c r="F20" s="4">
        <v>0</v>
      </c>
      <c r="G20" s="4">
        <v>7.96</v>
      </c>
      <c r="H20" s="4">
        <v>17</v>
      </c>
      <c r="I20" s="1"/>
      <c r="J20" s="1"/>
      <c r="K20" s="1"/>
      <c r="R20" s="4">
        <v>20.8</v>
      </c>
      <c r="S20" s="4">
        <v>0</v>
      </c>
      <c r="T20" s="4">
        <v>7.96</v>
      </c>
      <c r="U20" s="4">
        <v>17</v>
      </c>
    </row>
    <row r="21" spans="1:21" x14ac:dyDescent="0.3">
      <c r="A21" s="1">
        <v>11</v>
      </c>
      <c r="B21" s="2">
        <v>42949</v>
      </c>
      <c r="C21" s="1" t="s">
        <v>14</v>
      </c>
      <c r="D21" s="1">
        <v>1</v>
      </c>
      <c r="E21">
        <v>22.5</v>
      </c>
      <c r="F21">
        <v>0</v>
      </c>
      <c r="G21">
        <v>7.87</v>
      </c>
      <c r="H21" s="1">
        <v>18</v>
      </c>
      <c r="I21" s="1"/>
      <c r="J21" s="1"/>
      <c r="K21" s="1"/>
      <c r="R21">
        <v>22.5</v>
      </c>
      <c r="S21">
        <v>0</v>
      </c>
      <c r="T21">
        <v>7.87</v>
      </c>
      <c r="U21" s="1">
        <v>18</v>
      </c>
    </row>
    <row r="22" spans="1:21" x14ac:dyDescent="0.3">
      <c r="A22" s="1">
        <v>12</v>
      </c>
      <c r="B22" s="2">
        <v>42950</v>
      </c>
      <c r="C22" s="1" t="s">
        <v>14</v>
      </c>
      <c r="D22" s="1">
        <v>1</v>
      </c>
      <c r="E22">
        <v>20.5</v>
      </c>
      <c r="F22" s="1"/>
      <c r="G22">
        <v>7.92</v>
      </c>
      <c r="H22" s="1">
        <v>18</v>
      </c>
      <c r="I22" s="1"/>
      <c r="J22" s="1"/>
      <c r="K22" s="1"/>
      <c r="R22">
        <v>20.5</v>
      </c>
      <c r="S22" s="1"/>
      <c r="T22">
        <v>7.92</v>
      </c>
      <c r="U22" s="1">
        <v>18</v>
      </c>
    </row>
    <row r="23" spans="1:21" x14ac:dyDescent="0.3">
      <c r="A23" s="1">
        <v>13</v>
      </c>
      <c r="B23" s="2">
        <v>42951</v>
      </c>
      <c r="C23" s="1" t="s">
        <v>14</v>
      </c>
      <c r="D23" s="1">
        <v>1</v>
      </c>
      <c r="E23">
        <v>20.8</v>
      </c>
      <c r="F23">
        <v>0</v>
      </c>
      <c r="G23">
        <v>7.89</v>
      </c>
      <c r="H23" s="1">
        <v>17</v>
      </c>
      <c r="I23" s="1"/>
      <c r="J23" s="1"/>
      <c r="K23" s="1"/>
      <c r="R23">
        <v>20.8</v>
      </c>
      <c r="S23">
        <v>0</v>
      </c>
      <c r="T23">
        <v>7.89</v>
      </c>
      <c r="U23" s="1">
        <v>17</v>
      </c>
    </row>
    <row r="24" spans="1:21" x14ac:dyDescent="0.3">
      <c r="A24" s="1">
        <v>14</v>
      </c>
      <c r="B24" s="2">
        <v>42952</v>
      </c>
      <c r="C24" s="1" t="s">
        <v>14</v>
      </c>
      <c r="D24" s="1">
        <v>1</v>
      </c>
      <c r="E24">
        <v>21</v>
      </c>
      <c r="F24" s="1"/>
      <c r="G24">
        <v>7.96</v>
      </c>
      <c r="H24" s="1">
        <v>18</v>
      </c>
      <c r="I24" s="1"/>
      <c r="J24" s="1"/>
      <c r="K24" s="1"/>
      <c r="L24">
        <v>18</v>
      </c>
      <c r="M24">
        <v>0.82462112512353214</v>
      </c>
      <c r="R24">
        <v>21</v>
      </c>
      <c r="S24" s="1"/>
      <c r="T24">
        <v>7.96</v>
      </c>
      <c r="U24" s="1">
        <v>18</v>
      </c>
    </row>
    <row r="25" spans="1:21" x14ac:dyDescent="0.3">
      <c r="A25" s="1">
        <v>15</v>
      </c>
      <c r="B25" s="2">
        <v>42953</v>
      </c>
      <c r="C25" s="1" t="s">
        <v>14</v>
      </c>
      <c r="D25" s="1">
        <v>1</v>
      </c>
      <c r="E25">
        <v>21.3</v>
      </c>
      <c r="F25">
        <v>0.1</v>
      </c>
      <c r="G25">
        <v>7.91</v>
      </c>
      <c r="H25" s="1">
        <v>18</v>
      </c>
      <c r="I25" s="1"/>
      <c r="J25" s="1"/>
      <c r="K25" s="1"/>
      <c r="L25">
        <v>18.557692307692307</v>
      </c>
      <c r="M25">
        <v>1.0131823436768239</v>
      </c>
      <c r="R25">
        <v>21.3</v>
      </c>
      <c r="S25">
        <v>0.1</v>
      </c>
      <c r="T25">
        <v>7.91</v>
      </c>
      <c r="U25" s="1">
        <v>18</v>
      </c>
    </row>
    <row r="26" spans="1:21" x14ac:dyDescent="0.3">
      <c r="A26" s="1">
        <v>16</v>
      </c>
      <c r="B26" s="2">
        <v>42954</v>
      </c>
      <c r="C26" s="1" t="s">
        <v>14</v>
      </c>
      <c r="D26" s="1">
        <v>1</v>
      </c>
      <c r="E26">
        <v>20.399999999999999</v>
      </c>
      <c r="F26" s="1"/>
      <c r="G26">
        <v>7.84</v>
      </c>
      <c r="H26" s="1">
        <v>20</v>
      </c>
      <c r="I26" s="1"/>
      <c r="J26" s="1"/>
      <c r="K26" s="1"/>
      <c r="L26">
        <v>18.53846153846154</v>
      </c>
      <c r="M26">
        <v>1.1655305823793465</v>
      </c>
      <c r="R26">
        <v>20.399999999999999</v>
      </c>
      <c r="S26" s="1"/>
      <c r="T26">
        <v>7.84</v>
      </c>
      <c r="U26" s="1">
        <v>20</v>
      </c>
    </row>
    <row r="27" spans="1:21" x14ac:dyDescent="0.3">
      <c r="A27" s="1">
        <v>17</v>
      </c>
      <c r="B27" s="2">
        <v>42955</v>
      </c>
      <c r="C27" s="1" t="s">
        <v>14</v>
      </c>
      <c r="D27" s="1">
        <v>1</v>
      </c>
      <c r="E27">
        <v>20.100000000000001</v>
      </c>
      <c r="F27">
        <v>0.1</v>
      </c>
      <c r="G27">
        <v>7.87</v>
      </c>
      <c r="H27" s="1">
        <v>19.5</v>
      </c>
      <c r="I27" s="1"/>
      <c r="J27" s="1"/>
      <c r="K27" s="1"/>
      <c r="R27">
        <v>20.100000000000001</v>
      </c>
      <c r="S27">
        <v>0.1</v>
      </c>
      <c r="T27">
        <v>7.87</v>
      </c>
      <c r="U27" s="1">
        <v>19.5</v>
      </c>
    </row>
    <row r="28" spans="1:21" x14ac:dyDescent="0.3">
      <c r="A28" s="4">
        <v>18</v>
      </c>
      <c r="B28" s="5">
        <v>42956</v>
      </c>
      <c r="C28" s="1" t="s">
        <v>14</v>
      </c>
      <c r="D28" s="4">
        <v>1</v>
      </c>
      <c r="E28">
        <v>19.899999999999999</v>
      </c>
      <c r="F28" s="1"/>
      <c r="G28">
        <v>7.89</v>
      </c>
      <c r="H28" s="4">
        <v>17.5</v>
      </c>
      <c r="I28" s="1"/>
      <c r="J28" s="1"/>
      <c r="K28" s="1"/>
      <c r="R28">
        <v>19.899999999999999</v>
      </c>
      <c r="S28" s="1"/>
      <c r="T28">
        <v>7.89</v>
      </c>
      <c r="U28" s="4">
        <v>17.5</v>
      </c>
    </row>
    <row r="29" spans="1:21" ht="28.8" x14ac:dyDescent="0.3">
      <c r="A29" s="1" t="s">
        <v>4</v>
      </c>
      <c r="B29" s="1" t="s">
        <v>9</v>
      </c>
      <c r="C29" s="1" t="s">
        <v>0</v>
      </c>
      <c r="D29" s="1" t="s">
        <v>1</v>
      </c>
      <c r="E29" s="1" t="s">
        <v>6</v>
      </c>
      <c r="F29" s="1" t="s">
        <v>7</v>
      </c>
      <c r="G29" s="1" t="s">
        <v>2</v>
      </c>
      <c r="H29" s="1" t="s">
        <v>3</v>
      </c>
      <c r="I29" s="8" t="s">
        <v>18</v>
      </c>
      <c r="J29" s="8" t="s">
        <v>21</v>
      </c>
      <c r="K29" s="8" t="s">
        <v>19</v>
      </c>
      <c r="L29" s="8" t="s">
        <v>22</v>
      </c>
      <c r="M29" s="8" t="s">
        <v>20</v>
      </c>
      <c r="N29" s="8" t="s">
        <v>23</v>
      </c>
      <c r="O29" s="3" t="s">
        <v>10</v>
      </c>
      <c r="P29" s="3" t="s">
        <v>24</v>
      </c>
      <c r="R29">
        <v>22</v>
      </c>
      <c r="S29">
        <v>0.25</v>
      </c>
      <c r="T29">
        <v>8.01</v>
      </c>
      <c r="U29" s="1">
        <v>16</v>
      </c>
    </row>
    <row r="30" spans="1:21" x14ac:dyDescent="0.3">
      <c r="A30" s="1">
        <v>-8</v>
      </c>
      <c r="B30" s="2">
        <v>42930</v>
      </c>
      <c r="C30" s="1" t="s">
        <v>14</v>
      </c>
      <c r="D30" s="1">
        <v>2</v>
      </c>
      <c r="E30">
        <v>22</v>
      </c>
      <c r="F30">
        <v>0.25</v>
      </c>
      <c r="G30">
        <v>8.01</v>
      </c>
      <c r="H30" s="1">
        <v>16</v>
      </c>
      <c r="I30" s="1">
        <f>AVERAGE(E30:E56)</f>
        <v>21.332000000000004</v>
      </c>
      <c r="J30" s="1">
        <f>_xlfn.STDEV.S(E30:E56)</f>
        <v>0.5398456569551463</v>
      </c>
      <c r="K30" s="1">
        <f>AVERAGE(F30:F56)</f>
        <v>0.22352941176470589</v>
      </c>
      <c r="L30" s="1">
        <f>_xlfn.STDEV.S(F30:F56)</f>
        <v>0.18037950190052737</v>
      </c>
      <c r="M30" s="1">
        <f>AVERAGE(G30:G56)</f>
        <v>8.0011111111111095</v>
      </c>
      <c r="N30" s="1">
        <f>_xlfn.STDEV.S(G30:G56)</f>
        <v>0.17865595069280157</v>
      </c>
      <c r="O30" s="1">
        <f>AVERAGE(H30:H56)</f>
        <v>18.557692307692307</v>
      </c>
      <c r="P30" s="1">
        <f>_xlfn.STDEV.S(H30:H56)</f>
        <v>1.0131823436768239</v>
      </c>
      <c r="R30">
        <v>21.5</v>
      </c>
      <c r="S30">
        <v>0.25</v>
      </c>
      <c r="T30">
        <v>8.39</v>
      </c>
      <c r="U30" s="1">
        <v>19.5</v>
      </c>
    </row>
    <row r="31" spans="1:21" x14ac:dyDescent="0.3">
      <c r="A31" s="1">
        <v>-7</v>
      </c>
      <c r="B31" s="2">
        <v>42931</v>
      </c>
      <c r="C31" s="1" t="s">
        <v>14</v>
      </c>
      <c r="D31" s="1">
        <v>2</v>
      </c>
      <c r="E31">
        <v>21.5</v>
      </c>
      <c r="F31">
        <v>0.25</v>
      </c>
      <c r="G31">
        <v>8.39</v>
      </c>
      <c r="H31" s="1">
        <v>19.5</v>
      </c>
      <c r="I31" s="1"/>
      <c r="J31" s="1"/>
      <c r="K31" s="1"/>
      <c r="R31">
        <v>21</v>
      </c>
      <c r="S31" s="1"/>
      <c r="T31">
        <v>8.42</v>
      </c>
      <c r="U31" s="1">
        <v>19.5</v>
      </c>
    </row>
    <row r="32" spans="1:21" x14ac:dyDescent="0.3">
      <c r="A32" s="1">
        <v>-6</v>
      </c>
      <c r="B32" s="2">
        <v>42932</v>
      </c>
      <c r="C32" s="1" t="s">
        <v>14</v>
      </c>
      <c r="D32" s="1">
        <v>2</v>
      </c>
      <c r="E32">
        <v>21</v>
      </c>
      <c r="F32" s="1"/>
      <c r="G32">
        <v>8.42</v>
      </c>
      <c r="H32" s="1">
        <v>19.5</v>
      </c>
      <c r="I32">
        <f>COUNT(E30:E56)</f>
        <v>25</v>
      </c>
      <c r="K32">
        <f>COUNT(F30:F56)</f>
        <v>17</v>
      </c>
      <c r="L32" s="1"/>
      <c r="M32">
        <f>COUNT(G30:G56)</f>
        <v>27</v>
      </c>
      <c r="N32" s="1"/>
      <c r="O32">
        <f>COUNT(H30:H56)</f>
        <v>26</v>
      </c>
      <c r="P32" s="1"/>
      <c r="Q32" t="s">
        <v>26</v>
      </c>
      <c r="R32">
        <v>20.6</v>
      </c>
      <c r="S32">
        <v>0.5</v>
      </c>
      <c r="T32">
        <v>8.11</v>
      </c>
      <c r="U32" s="1">
        <v>20</v>
      </c>
    </row>
    <row r="33" spans="1:21" x14ac:dyDescent="0.3">
      <c r="A33" s="1">
        <v>-5</v>
      </c>
      <c r="B33" s="2">
        <v>42933</v>
      </c>
      <c r="C33" s="1" t="s">
        <v>14</v>
      </c>
      <c r="D33" s="1">
        <v>2</v>
      </c>
      <c r="E33">
        <v>20.6</v>
      </c>
      <c r="F33">
        <v>0.5</v>
      </c>
      <c r="G33">
        <v>8.11</v>
      </c>
      <c r="H33" s="1">
        <v>20</v>
      </c>
      <c r="I33" s="1"/>
      <c r="J33" s="1"/>
      <c r="K33" s="1"/>
      <c r="R33">
        <v>20.9</v>
      </c>
      <c r="S33" s="1"/>
      <c r="T33">
        <v>8.39</v>
      </c>
      <c r="U33" s="1">
        <v>19.5</v>
      </c>
    </row>
    <row r="34" spans="1:21" x14ac:dyDescent="0.3">
      <c r="A34" s="1">
        <v>-4</v>
      </c>
      <c r="B34" s="2">
        <v>42934</v>
      </c>
      <c r="C34" s="1" t="s">
        <v>14</v>
      </c>
      <c r="D34" s="1">
        <v>2</v>
      </c>
      <c r="E34">
        <v>20.9</v>
      </c>
      <c r="F34" s="1"/>
      <c r="G34">
        <v>8.39</v>
      </c>
      <c r="H34" s="1">
        <v>19.5</v>
      </c>
      <c r="I34" s="1"/>
      <c r="J34" s="1"/>
      <c r="K34" s="1"/>
      <c r="R34">
        <v>21</v>
      </c>
      <c r="S34">
        <v>0.5</v>
      </c>
      <c r="T34">
        <v>8.06</v>
      </c>
      <c r="U34" s="1">
        <v>19.5</v>
      </c>
    </row>
    <row r="35" spans="1:21" x14ac:dyDescent="0.3">
      <c r="A35" s="1">
        <v>-3</v>
      </c>
      <c r="B35" s="2">
        <v>42935</v>
      </c>
      <c r="C35" s="1" t="s">
        <v>14</v>
      </c>
      <c r="D35" s="1">
        <v>2</v>
      </c>
      <c r="E35">
        <v>21</v>
      </c>
      <c r="F35">
        <v>0.5</v>
      </c>
      <c r="G35">
        <v>8.06</v>
      </c>
      <c r="H35" s="1">
        <v>19.5</v>
      </c>
      <c r="I35" s="1"/>
      <c r="J35" s="1"/>
      <c r="K35" s="1"/>
      <c r="R35">
        <v>21.1</v>
      </c>
      <c r="S35">
        <v>0.4</v>
      </c>
      <c r="T35">
        <v>8.1999999999999993</v>
      </c>
      <c r="U35" s="1">
        <v>18</v>
      </c>
    </row>
    <row r="36" spans="1:21" x14ac:dyDescent="0.3">
      <c r="A36" s="1">
        <v>-2</v>
      </c>
      <c r="B36" s="2">
        <v>42936</v>
      </c>
      <c r="C36" s="1" t="s">
        <v>14</v>
      </c>
      <c r="D36" s="1">
        <v>2</v>
      </c>
      <c r="E36">
        <v>21.1</v>
      </c>
      <c r="F36">
        <v>0.4</v>
      </c>
      <c r="G36">
        <v>8.1999999999999993</v>
      </c>
      <c r="H36" s="1">
        <v>18</v>
      </c>
      <c r="I36" s="1"/>
      <c r="J36" s="1"/>
      <c r="K36" s="1"/>
      <c r="R36">
        <v>21.2</v>
      </c>
      <c r="S36">
        <v>0.4</v>
      </c>
      <c r="T36">
        <v>8.23</v>
      </c>
      <c r="U36" s="1">
        <v>18</v>
      </c>
    </row>
    <row r="37" spans="1:21" x14ac:dyDescent="0.3">
      <c r="A37" s="1">
        <v>-1</v>
      </c>
      <c r="B37" s="2">
        <v>42937</v>
      </c>
      <c r="C37" s="1" t="s">
        <v>14</v>
      </c>
      <c r="D37" s="1">
        <v>2</v>
      </c>
      <c r="E37">
        <v>21.2</v>
      </c>
      <c r="F37">
        <v>0.4</v>
      </c>
      <c r="G37">
        <v>8.23</v>
      </c>
      <c r="H37" s="1">
        <v>18</v>
      </c>
      <c r="I37" s="1"/>
      <c r="J37" s="1"/>
      <c r="K37" s="1"/>
      <c r="R37" s="4">
        <v>22.1</v>
      </c>
      <c r="S37" s="4">
        <v>0.5</v>
      </c>
      <c r="T37" s="4">
        <v>8.0299999999999994</v>
      </c>
      <c r="U37" s="4">
        <v>19.5</v>
      </c>
    </row>
    <row r="38" spans="1:21" x14ac:dyDescent="0.3">
      <c r="A38" s="4">
        <v>0</v>
      </c>
      <c r="B38" s="5">
        <v>42938</v>
      </c>
      <c r="C38" s="1" t="s">
        <v>14</v>
      </c>
      <c r="D38" s="4">
        <v>2</v>
      </c>
      <c r="E38" s="4">
        <v>22.1</v>
      </c>
      <c r="F38" s="4">
        <v>0.5</v>
      </c>
      <c r="G38" s="4">
        <v>8.0299999999999994</v>
      </c>
      <c r="H38" s="4">
        <v>19.5</v>
      </c>
      <c r="I38" s="1"/>
      <c r="J38" s="1"/>
      <c r="K38" s="1"/>
      <c r="R38" s="4">
        <v>22.1</v>
      </c>
      <c r="S38" s="4">
        <v>0.1</v>
      </c>
      <c r="T38" s="4">
        <v>7.93</v>
      </c>
      <c r="U38" s="4">
        <v>18.5</v>
      </c>
    </row>
    <row r="39" spans="1:21" x14ac:dyDescent="0.3">
      <c r="A39" s="4">
        <v>1</v>
      </c>
      <c r="B39" s="5">
        <v>42939</v>
      </c>
      <c r="C39" s="1" t="s">
        <v>14</v>
      </c>
      <c r="D39" s="4">
        <v>2</v>
      </c>
      <c r="E39" s="4">
        <v>22.1</v>
      </c>
      <c r="F39" s="4">
        <v>0.1</v>
      </c>
      <c r="G39" s="4">
        <v>7.93</v>
      </c>
      <c r="H39" s="4">
        <v>18.5</v>
      </c>
      <c r="I39" s="1"/>
      <c r="J39" s="1"/>
      <c r="K39" s="1"/>
      <c r="R39">
        <v>22</v>
      </c>
      <c r="S39" s="1"/>
      <c r="T39">
        <v>8.01</v>
      </c>
      <c r="U39" s="1">
        <v>18.5</v>
      </c>
    </row>
    <row r="40" spans="1:21" x14ac:dyDescent="0.3">
      <c r="A40" s="1">
        <v>2</v>
      </c>
      <c r="B40" s="2">
        <v>42940</v>
      </c>
      <c r="C40" s="1" t="s">
        <v>14</v>
      </c>
      <c r="D40" s="1">
        <v>2</v>
      </c>
      <c r="E40">
        <v>22</v>
      </c>
      <c r="F40" s="1"/>
      <c r="G40">
        <v>8.01</v>
      </c>
      <c r="H40" s="1">
        <v>18.5</v>
      </c>
      <c r="I40" s="1"/>
      <c r="J40" s="1"/>
      <c r="K40" s="1"/>
      <c r="R40">
        <v>21</v>
      </c>
      <c r="S40">
        <v>0.1</v>
      </c>
      <c r="T40">
        <v>7.94</v>
      </c>
      <c r="U40" s="1">
        <v>18</v>
      </c>
    </row>
    <row r="41" spans="1:21" x14ac:dyDescent="0.3">
      <c r="A41" s="1">
        <v>3</v>
      </c>
      <c r="B41" s="2">
        <v>42941</v>
      </c>
      <c r="C41" s="1" t="s">
        <v>14</v>
      </c>
      <c r="D41" s="1">
        <v>2</v>
      </c>
      <c r="E41">
        <v>21</v>
      </c>
      <c r="F41">
        <v>0.1</v>
      </c>
      <c r="G41">
        <v>7.94</v>
      </c>
      <c r="H41" s="1">
        <v>18</v>
      </c>
      <c r="I41" s="1"/>
      <c r="J41" s="1"/>
      <c r="K41" s="1"/>
      <c r="R41">
        <v>21.1</v>
      </c>
      <c r="S41">
        <v>0.1</v>
      </c>
      <c r="T41">
        <v>7.93</v>
      </c>
      <c r="U41" s="1">
        <v>17</v>
      </c>
    </row>
    <row r="42" spans="1:21" x14ac:dyDescent="0.3">
      <c r="A42" s="1">
        <v>4</v>
      </c>
      <c r="B42" s="2">
        <v>42942</v>
      </c>
      <c r="C42" s="1" t="s">
        <v>14</v>
      </c>
      <c r="D42" s="1">
        <v>2</v>
      </c>
      <c r="E42">
        <v>21.1</v>
      </c>
      <c r="F42">
        <v>0.1</v>
      </c>
      <c r="G42">
        <v>7.93</v>
      </c>
      <c r="H42" s="1">
        <v>17</v>
      </c>
      <c r="I42" s="1"/>
      <c r="J42" s="1"/>
      <c r="K42" s="1"/>
      <c r="R42" s="4">
        <v>21.6</v>
      </c>
      <c r="S42" s="4"/>
      <c r="T42" s="4">
        <v>7.96</v>
      </c>
      <c r="U42" s="4">
        <v>19</v>
      </c>
    </row>
    <row r="43" spans="1:21" x14ac:dyDescent="0.3">
      <c r="A43" s="4">
        <v>5</v>
      </c>
      <c r="B43" s="5">
        <v>42943</v>
      </c>
      <c r="C43" s="1" t="s">
        <v>14</v>
      </c>
      <c r="D43" s="4">
        <v>2</v>
      </c>
      <c r="E43" s="4">
        <v>21.6</v>
      </c>
      <c r="F43" s="4"/>
      <c r="G43" s="4">
        <v>7.96</v>
      </c>
      <c r="H43" s="4">
        <v>19</v>
      </c>
      <c r="I43" s="1"/>
      <c r="J43" s="1"/>
      <c r="K43" s="1"/>
      <c r="R43">
        <v>21.6</v>
      </c>
      <c r="S43">
        <v>0.25</v>
      </c>
      <c r="T43">
        <v>7.91</v>
      </c>
      <c r="U43" s="1" t="s">
        <v>8</v>
      </c>
    </row>
    <row r="44" spans="1:21" x14ac:dyDescent="0.3">
      <c r="A44" s="1">
        <v>6</v>
      </c>
      <c r="B44" s="2">
        <v>42944</v>
      </c>
      <c r="C44" s="1" t="s">
        <v>14</v>
      </c>
      <c r="D44" s="1">
        <v>2</v>
      </c>
      <c r="E44">
        <v>21.6</v>
      </c>
      <c r="F44">
        <v>0.25</v>
      </c>
      <c r="G44">
        <v>7.91</v>
      </c>
      <c r="H44" s="1" t="s">
        <v>8</v>
      </c>
      <c r="I44" s="1"/>
      <c r="J44" s="1"/>
      <c r="K44" s="1"/>
      <c r="R44" s="1"/>
      <c r="S44" s="1"/>
      <c r="T44">
        <v>7.82</v>
      </c>
      <c r="U44" s="1">
        <v>18</v>
      </c>
    </row>
    <row r="45" spans="1:21" x14ac:dyDescent="0.3">
      <c r="A45" s="1">
        <v>7</v>
      </c>
      <c r="B45" s="2">
        <v>42945</v>
      </c>
      <c r="C45" s="1" t="s">
        <v>14</v>
      </c>
      <c r="D45" s="1">
        <v>2</v>
      </c>
      <c r="E45" s="1"/>
      <c r="F45" s="1"/>
      <c r="G45">
        <v>7.82</v>
      </c>
      <c r="H45" s="1">
        <v>18</v>
      </c>
      <c r="I45" s="1"/>
      <c r="J45" s="1"/>
      <c r="K45" s="1"/>
      <c r="R45" s="1"/>
      <c r="S45">
        <v>0.25</v>
      </c>
      <c r="T45">
        <v>7.98</v>
      </c>
      <c r="U45" s="1">
        <v>17</v>
      </c>
    </row>
    <row r="46" spans="1:21" x14ac:dyDescent="0.3">
      <c r="A46" s="1">
        <v>8</v>
      </c>
      <c r="B46" s="2">
        <v>42946</v>
      </c>
      <c r="C46" s="1" t="s">
        <v>14</v>
      </c>
      <c r="D46" s="1">
        <v>2</v>
      </c>
      <c r="E46" s="1"/>
      <c r="F46">
        <v>0.25</v>
      </c>
      <c r="G46">
        <v>7.98</v>
      </c>
      <c r="H46" s="1">
        <v>17</v>
      </c>
      <c r="I46" s="1"/>
      <c r="J46" s="1"/>
      <c r="K46" s="1"/>
      <c r="R46">
        <v>21.7</v>
      </c>
      <c r="S46" s="1"/>
      <c r="T46">
        <v>7.88</v>
      </c>
      <c r="U46" s="1">
        <v>18</v>
      </c>
    </row>
    <row r="47" spans="1:21" x14ac:dyDescent="0.3">
      <c r="A47" s="1">
        <v>9</v>
      </c>
      <c r="B47" s="2">
        <v>42947</v>
      </c>
      <c r="C47" s="1" t="s">
        <v>14</v>
      </c>
      <c r="D47" s="1">
        <v>2</v>
      </c>
      <c r="E47">
        <v>21.7</v>
      </c>
      <c r="F47" s="1"/>
      <c r="G47">
        <v>7.88</v>
      </c>
      <c r="H47" s="1">
        <v>18</v>
      </c>
      <c r="I47" s="1"/>
      <c r="J47" s="1"/>
      <c r="K47" s="1"/>
      <c r="R47" s="4">
        <v>21.2</v>
      </c>
      <c r="S47" s="4">
        <v>0</v>
      </c>
      <c r="T47" s="4">
        <v>7.95</v>
      </c>
      <c r="U47" s="4">
        <v>19</v>
      </c>
    </row>
    <row r="48" spans="1:21" x14ac:dyDescent="0.3">
      <c r="A48" s="4">
        <v>10</v>
      </c>
      <c r="B48" s="5">
        <v>42948</v>
      </c>
      <c r="C48" s="1" t="s">
        <v>14</v>
      </c>
      <c r="D48" s="4">
        <v>2</v>
      </c>
      <c r="E48" s="4">
        <v>21.2</v>
      </c>
      <c r="F48" s="4">
        <v>0</v>
      </c>
      <c r="G48" s="4">
        <v>7.95</v>
      </c>
      <c r="H48" s="4">
        <v>19</v>
      </c>
      <c r="I48" s="1"/>
      <c r="J48" s="1"/>
      <c r="K48" s="1"/>
      <c r="R48">
        <v>22.2</v>
      </c>
      <c r="S48">
        <v>0</v>
      </c>
      <c r="T48">
        <v>7.89</v>
      </c>
      <c r="U48" s="1">
        <v>19</v>
      </c>
    </row>
    <row r="49" spans="1:21" x14ac:dyDescent="0.3">
      <c r="A49" s="1">
        <v>11</v>
      </c>
      <c r="B49" s="2">
        <v>42949</v>
      </c>
      <c r="C49" s="1" t="s">
        <v>14</v>
      </c>
      <c r="D49" s="1">
        <v>2</v>
      </c>
      <c r="E49">
        <v>22.2</v>
      </c>
      <c r="F49">
        <v>0</v>
      </c>
      <c r="G49">
        <v>7.89</v>
      </c>
      <c r="H49" s="1">
        <v>19</v>
      </c>
      <c r="I49" s="1"/>
      <c r="J49" s="1"/>
      <c r="K49" s="1"/>
      <c r="R49">
        <v>21.1</v>
      </c>
      <c r="S49" s="1"/>
      <c r="T49">
        <v>7.92</v>
      </c>
      <c r="U49" s="1">
        <v>19.5</v>
      </c>
    </row>
    <row r="50" spans="1:21" x14ac:dyDescent="0.3">
      <c r="A50" s="1">
        <v>12</v>
      </c>
      <c r="B50" s="2">
        <v>42950</v>
      </c>
      <c r="C50" s="1" t="s">
        <v>14</v>
      </c>
      <c r="D50" s="1">
        <v>2</v>
      </c>
      <c r="E50">
        <v>21.1</v>
      </c>
      <c r="F50" s="1"/>
      <c r="G50">
        <v>7.92</v>
      </c>
      <c r="H50" s="1">
        <v>19.5</v>
      </c>
      <c r="I50" s="1"/>
      <c r="J50" s="1"/>
      <c r="K50" s="1"/>
      <c r="R50">
        <v>21.1</v>
      </c>
      <c r="S50">
        <v>0</v>
      </c>
      <c r="T50">
        <v>7.85</v>
      </c>
      <c r="U50" s="1">
        <v>18</v>
      </c>
    </row>
    <row r="51" spans="1:21" x14ac:dyDescent="0.3">
      <c r="A51" s="1">
        <v>13</v>
      </c>
      <c r="B51" s="2">
        <v>42951</v>
      </c>
      <c r="C51" s="1" t="s">
        <v>14</v>
      </c>
      <c r="D51" s="1">
        <v>2</v>
      </c>
      <c r="E51">
        <v>21.1</v>
      </c>
      <c r="F51">
        <v>0</v>
      </c>
      <c r="G51">
        <v>7.85</v>
      </c>
      <c r="H51" s="1">
        <v>18</v>
      </c>
      <c r="I51" s="1"/>
      <c r="J51" s="1"/>
      <c r="K51" s="1"/>
      <c r="R51">
        <v>21.5</v>
      </c>
      <c r="S51" s="1"/>
      <c r="T51">
        <v>7.88</v>
      </c>
      <c r="U51" s="1">
        <v>18</v>
      </c>
    </row>
    <row r="52" spans="1:21" x14ac:dyDescent="0.3">
      <c r="A52" s="1">
        <v>14</v>
      </c>
      <c r="B52" s="2">
        <v>42952</v>
      </c>
      <c r="C52" s="1" t="s">
        <v>14</v>
      </c>
      <c r="D52" s="1">
        <v>2</v>
      </c>
      <c r="E52">
        <v>21.5</v>
      </c>
      <c r="F52" s="1"/>
      <c r="G52">
        <v>7.88</v>
      </c>
      <c r="H52" s="1">
        <v>18</v>
      </c>
      <c r="I52" s="1"/>
      <c r="J52" s="1"/>
      <c r="K52" s="1"/>
      <c r="R52">
        <v>22</v>
      </c>
      <c r="S52">
        <v>0.1</v>
      </c>
      <c r="T52">
        <v>7.84</v>
      </c>
      <c r="U52" s="1">
        <v>19.5</v>
      </c>
    </row>
    <row r="53" spans="1:21" x14ac:dyDescent="0.3">
      <c r="A53" s="1">
        <v>15</v>
      </c>
      <c r="B53" s="2">
        <v>42953</v>
      </c>
      <c r="C53" s="1" t="s">
        <v>14</v>
      </c>
      <c r="D53" s="1">
        <v>2</v>
      </c>
      <c r="E53">
        <v>22</v>
      </c>
      <c r="F53">
        <v>0.1</v>
      </c>
      <c r="G53">
        <v>7.84</v>
      </c>
      <c r="H53" s="1">
        <v>19.5</v>
      </c>
      <c r="I53" s="1"/>
      <c r="J53" s="1"/>
      <c r="K53" s="1"/>
      <c r="R53">
        <v>21</v>
      </c>
      <c r="T53">
        <v>7.8</v>
      </c>
      <c r="U53" s="1">
        <v>20</v>
      </c>
    </row>
    <row r="54" spans="1:21" x14ac:dyDescent="0.3">
      <c r="A54" s="1">
        <v>16</v>
      </c>
      <c r="B54" s="2">
        <v>42954</v>
      </c>
      <c r="C54" s="1" t="s">
        <v>14</v>
      </c>
      <c r="D54" s="1">
        <v>2</v>
      </c>
      <c r="E54">
        <v>21</v>
      </c>
      <c r="G54">
        <v>7.8</v>
      </c>
      <c r="H54" s="1">
        <v>20</v>
      </c>
      <c r="I54" s="1"/>
      <c r="J54" s="1"/>
      <c r="K54" s="1"/>
      <c r="R54">
        <v>20.2</v>
      </c>
      <c r="S54">
        <v>0.1</v>
      </c>
      <c r="T54">
        <v>7.87</v>
      </c>
      <c r="U54" s="1">
        <v>18.5</v>
      </c>
    </row>
    <row r="55" spans="1:21" x14ac:dyDescent="0.3">
      <c r="A55" s="1">
        <v>17</v>
      </c>
      <c r="B55" s="2">
        <v>42955</v>
      </c>
      <c r="C55" s="1" t="s">
        <v>14</v>
      </c>
      <c r="D55" s="1">
        <v>2</v>
      </c>
      <c r="E55">
        <v>20.2</v>
      </c>
      <c r="F55">
        <v>0.1</v>
      </c>
      <c r="G55">
        <v>7.87</v>
      </c>
      <c r="H55" s="1">
        <v>18.5</v>
      </c>
      <c r="I55" s="1"/>
      <c r="J55" s="1"/>
      <c r="K55" s="1"/>
      <c r="R55" s="4">
        <v>20.5</v>
      </c>
      <c r="S55" s="4"/>
      <c r="T55" s="4">
        <v>7.83</v>
      </c>
      <c r="U55" s="4">
        <v>17.5</v>
      </c>
    </row>
    <row r="56" spans="1:21" x14ac:dyDescent="0.3">
      <c r="A56" s="4">
        <v>18</v>
      </c>
      <c r="B56" s="5">
        <v>42956</v>
      </c>
      <c r="C56" s="1" t="s">
        <v>14</v>
      </c>
      <c r="D56" s="4">
        <v>2</v>
      </c>
      <c r="E56" s="4">
        <v>20.5</v>
      </c>
      <c r="F56" s="4"/>
      <c r="G56" s="4">
        <v>7.83</v>
      </c>
      <c r="H56" s="4">
        <v>17.5</v>
      </c>
      <c r="I56" s="1"/>
      <c r="J56" s="1"/>
      <c r="K56" s="1"/>
      <c r="R56">
        <v>21.4</v>
      </c>
      <c r="S56">
        <v>0.25</v>
      </c>
      <c r="T56">
        <v>8.2100000000000009</v>
      </c>
      <c r="U56" s="1">
        <v>16</v>
      </c>
    </row>
    <row r="57" spans="1:21" ht="28.8" x14ac:dyDescent="0.3">
      <c r="A57" s="1" t="s">
        <v>4</v>
      </c>
      <c r="B57" s="1" t="s">
        <v>9</v>
      </c>
      <c r="C57" s="1" t="s">
        <v>0</v>
      </c>
      <c r="D57" s="1" t="s">
        <v>1</v>
      </c>
      <c r="E57" s="1" t="s">
        <v>6</v>
      </c>
      <c r="F57" s="1" t="s">
        <v>7</v>
      </c>
      <c r="G57" s="1" t="s">
        <v>2</v>
      </c>
      <c r="H57" s="1" t="s">
        <v>3</v>
      </c>
      <c r="I57" s="8" t="s">
        <v>18</v>
      </c>
      <c r="J57" s="8" t="s">
        <v>21</v>
      </c>
      <c r="K57" s="8" t="s">
        <v>19</v>
      </c>
      <c r="L57" s="8" t="s">
        <v>22</v>
      </c>
      <c r="M57" s="8" t="s">
        <v>20</v>
      </c>
      <c r="N57" s="8" t="s">
        <v>23</v>
      </c>
      <c r="O57" s="3" t="s">
        <v>10</v>
      </c>
      <c r="P57" s="3" t="s">
        <v>24</v>
      </c>
      <c r="R57">
        <v>21.1</v>
      </c>
      <c r="S57">
        <v>0.5</v>
      </c>
      <c r="T57">
        <v>8.36</v>
      </c>
      <c r="U57" s="1">
        <v>19.5</v>
      </c>
    </row>
    <row r="58" spans="1:21" x14ac:dyDescent="0.3">
      <c r="A58" s="1">
        <v>-8</v>
      </c>
      <c r="B58" s="2">
        <v>42930</v>
      </c>
      <c r="C58" s="1" t="s">
        <v>14</v>
      </c>
      <c r="D58" s="1">
        <v>3</v>
      </c>
      <c r="E58">
        <v>21.4</v>
      </c>
      <c r="F58">
        <v>0.25</v>
      </c>
      <c r="G58">
        <v>8.2100000000000009</v>
      </c>
      <c r="H58" s="1">
        <v>16</v>
      </c>
      <c r="I58" s="1">
        <f>AVERAGE(E58:E84)</f>
        <v>21.087500000000002</v>
      </c>
      <c r="J58" s="1">
        <f>_xlfn.STDEV.S(E58:E84)</f>
        <v>0.50070602327027225</v>
      </c>
      <c r="K58" s="1">
        <f>AVERAGE(F58:F84)</f>
        <v>0.25</v>
      </c>
      <c r="L58" s="1">
        <f>_xlfn.STDEV.S(F58:F84)</f>
        <v>0.19148542155126763</v>
      </c>
      <c r="M58" s="1">
        <f>AVERAGE(G58:G84)</f>
        <v>7.9907407407407405</v>
      </c>
      <c r="N58" s="1">
        <f>_xlfn.STDEV.S(G58:G84)</f>
        <v>0.19058464555810123</v>
      </c>
      <c r="O58" s="1">
        <f>AVERAGE(H58:H84)</f>
        <v>18.53846153846154</v>
      </c>
      <c r="P58" s="1">
        <f>_xlfn.STDEV.S(H58:H84)</f>
        <v>1.1655305823793465</v>
      </c>
      <c r="R58">
        <v>20.8</v>
      </c>
      <c r="S58" s="1"/>
      <c r="T58">
        <v>8.36</v>
      </c>
      <c r="U58" s="1">
        <v>19.5</v>
      </c>
    </row>
    <row r="59" spans="1:21" x14ac:dyDescent="0.3">
      <c r="A59" s="1">
        <v>-7</v>
      </c>
      <c r="B59" s="2">
        <v>42931</v>
      </c>
      <c r="C59" s="1" t="s">
        <v>14</v>
      </c>
      <c r="D59" s="1">
        <v>3</v>
      </c>
      <c r="E59">
        <v>21.1</v>
      </c>
      <c r="F59">
        <v>0.5</v>
      </c>
      <c r="G59">
        <v>8.36</v>
      </c>
      <c r="H59" s="1">
        <v>19.5</v>
      </c>
      <c r="I59" s="1"/>
      <c r="J59" s="1"/>
      <c r="K59" s="1"/>
      <c r="R59">
        <v>20.3</v>
      </c>
      <c r="S59">
        <v>0.5</v>
      </c>
      <c r="T59">
        <v>8.0299999999999994</v>
      </c>
      <c r="U59" s="1">
        <v>19.5</v>
      </c>
    </row>
    <row r="60" spans="1:21" x14ac:dyDescent="0.3">
      <c r="A60" s="1">
        <v>-6</v>
      </c>
      <c r="B60" s="2">
        <v>42932</v>
      </c>
      <c r="C60" s="1" t="s">
        <v>14</v>
      </c>
      <c r="D60" s="1">
        <v>3</v>
      </c>
      <c r="E60">
        <v>20.8</v>
      </c>
      <c r="F60" s="1"/>
      <c r="G60">
        <v>8.36</v>
      </c>
      <c r="H60" s="1">
        <v>19.5</v>
      </c>
      <c r="I60">
        <f>COUNT(E58:E84)</f>
        <v>24</v>
      </c>
      <c r="K60">
        <f>COUNT(F58:F84)</f>
        <v>16</v>
      </c>
      <c r="L60" s="1"/>
      <c r="M60">
        <f>COUNT(G58:G84)</f>
        <v>27</v>
      </c>
      <c r="N60" s="1"/>
      <c r="O60">
        <f>COUNT(H58:H84)</f>
        <v>26</v>
      </c>
      <c r="P60" s="1"/>
      <c r="Q60" t="s">
        <v>26</v>
      </c>
      <c r="R60">
        <v>20.6</v>
      </c>
      <c r="S60" s="1"/>
      <c r="T60">
        <v>8.42</v>
      </c>
      <c r="U60" s="1">
        <v>20</v>
      </c>
    </row>
    <row r="61" spans="1:21" x14ac:dyDescent="0.3">
      <c r="A61" s="1">
        <v>-5</v>
      </c>
      <c r="B61" s="2">
        <v>42933</v>
      </c>
      <c r="C61" s="1" t="s">
        <v>14</v>
      </c>
      <c r="D61" s="1">
        <v>3</v>
      </c>
      <c r="E61">
        <v>20.3</v>
      </c>
      <c r="F61">
        <v>0.5</v>
      </c>
      <c r="G61">
        <v>8.0299999999999994</v>
      </c>
      <c r="H61" s="1">
        <v>19.5</v>
      </c>
      <c r="I61" s="1"/>
      <c r="J61" s="1"/>
      <c r="K61" s="1"/>
      <c r="R61">
        <v>20.7</v>
      </c>
      <c r="S61">
        <v>0.25</v>
      </c>
      <c r="T61">
        <v>8.0299999999999994</v>
      </c>
      <c r="U61" s="1">
        <v>18.5</v>
      </c>
    </row>
    <row r="62" spans="1:21" x14ac:dyDescent="0.3">
      <c r="A62" s="1">
        <v>-4</v>
      </c>
      <c r="B62" s="2">
        <v>42934</v>
      </c>
      <c r="C62" s="1" t="s">
        <v>14</v>
      </c>
      <c r="D62" s="1">
        <v>3</v>
      </c>
      <c r="E62">
        <v>20.6</v>
      </c>
      <c r="F62" s="1"/>
      <c r="G62">
        <v>8.42</v>
      </c>
      <c r="H62" s="1">
        <v>20</v>
      </c>
      <c r="I62" s="1"/>
      <c r="J62" s="1"/>
      <c r="K62" s="1"/>
      <c r="R62">
        <v>21</v>
      </c>
      <c r="S62">
        <v>0.5</v>
      </c>
      <c r="T62">
        <v>8.27</v>
      </c>
      <c r="U62" s="1">
        <v>19.5</v>
      </c>
    </row>
    <row r="63" spans="1:21" x14ac:dyDescent="0.3">
      <c r="A63" s="1">
        <v>-3</v>
      </c>
      <c r="B63" s="2">
        <v>42935</v>
      </c>
      <c r="C63" s="1" t="s">
        <v>14</v>
      </c>
      <c r="D63" s="1">
        <v>3</v>
      </c>
      <c r="E63">
        <v>20.7</v>
      </c>
      <c r="F63">
        <v>0.25</v>
      </c>
      <c r="G63">
        <v>8.0299999999999994</v>
      </c>
      <c r="H63" s="1">
        <v>18.5</v>
      </c>
      <c r="I63" s="1"/>
      <c r="J63" s="1"/>
      <c r="K63" s="1"/>
      <c r="R63">
        <v>21</v>
      </c>
      <c r="S63">
        <v>0.5</v>
      </c>
      <c r="T63">
        <v>8.26</v>
      </c>
      <c r="U63" s="1">
        <v>17.5</v>
      </c>
    </row>
    <row r="64" spans="1:21" x14ac:dyDescent="0.3">
      <c r="A64" s="1">
        <v>-2</v>
      </c>
      <c r="B64" s="2">
        <v>42936</v>
      </c>
      <c r="C64" s="1" t="s">
        <v>14</v>
      </c>
      <c r="D64" s="1">
        <v>3</v>
      </c>
      <c r="E64">
        <v>21</v>
      </c>
      <c r="F64">
        <v>0.5</v>
      </c>
      <c r="G64">
        <v>8.27</v>
      </c>
      <c r="H64" s="1">
        <v>19.5</v>
      </c>
      <c r="I64" s="1"/>
      <c r="J64" s="1"/>
      <c r="K64" s="1"/>
      <c r="R64" s="4">
        <v>21.7</v>
      </c>
      <c r="S64" s="4">
        <v>0.5</v>
      </c>
      <c r="T64" s="4">
        <v>7.97</v>
      </c>
      <c r="U64" s="4">
        <v>18</v>
      </c>
    </row>
    <row r="65" spans="1:21" x14ac:dyDescent="0.3">
      <c r="A65" s="1">
        <v>-1</v>
      </c>
      <c r="B65" s="2">
        <v>42937</v>
      </c>
      <c r="C65" s="1" t="s">
        <v>14</v>
      </c>
      <c r="D65" s="1">
        <v>3</v>
      </c>
      <c r="E65">
        <v>21</v>
      </c>
      <c r="F65">
        <v>0.5</v>
      </c>
      <c r="G65">
        <v>8.26</v>
      </c>
      <c r="H65" s="1">
        <v>17.5</v>
      </c>
      <c r="I65" s="1"/>
      <c r="J65" s="1"/>
      <c r="K65" s="1"/>
      <c r="R65" s="4">
        <v>22.3</v>
      </c>
      <c r="S65" s="4">
        <v>0.1</v>
      </c>
      <c r="T65" s="4">
        <v>7.91</v>
      </c>
      <c r="U65" s="4">
        <v>18.5</v>
      </c>
    </row>
    <row r="66" spans="1:21" x14ac:dyDescent="0.3">
      <c r="A66" s="4">
        <v>0</v>
      </c>
      <c r="B66" s="5">
        <v>42938</v>
      </c>
      <c r="C66" s="1" t="s">
        <v>14</v>
      </c>
      <c r="D66" s="1">
        <v>3</v>
      </c>
      <c r="E66" s="4">
        <v>21.7</v>
      </c>
      <c r="F66" s="4">
        <v>0.5</v>
      </c>
      <c r="G66" s="4">
        <v>7.97</v>
      </c>
      <c r="H66" s="4">
        <v>18</v>
      </c>
      <c r="I66" s="1"/>
      <c r="J66" s="1"/>
      <c r="K66" s="1"/>
      <c r="R66">
        <v>21.6</v>
      </c>
      <c r="S66" s="1"/>
      <c r="T66">
        <v>7.95</v>
      </c>
      <c r="U66" s="1">
        <v>18</v>
      </c>
    </row>
    <row r="67" spans="1:21" x14ac:dyDescent="0.3">
      <c r="A67" s="4">
        <v>1</v>
      </c>
      <c r="B67" s="5">
        <v>42939</v>
      </c>
      <c r="C67" s="1" t="s">
        <v>14</v>
      </c>
      <c r="D67" s="1">
        <v>3</v>
      </c>
      <c r="E67" s="4">
        <v>22.3</v>
      </c>
      <c r="F67" s="4">
        <v>0.1</v>
      </c>
      <c r="G67" s="4">
        <v>7.91</v>
      </c>
      <c r="H67" s="4">
        <v>18.5</v>
      </c>
      <c r="I67" s="1"/>
      <c r="J67" s="1"/>
      <c r="K67" s="1"/>
      <c r="R67">
        <v>20.8</v>
      </c>
      <c r="S67">
        <v>0.1</v>
      </c>
      <c r="T67">
        <v>7.9</v>
      </c>
      <c r="U67" s="1">
        <v>18.5</v>
      </c>
    </row>
    <row r="68" spans="1:21" x14ac:dyDescent="0.3">
      <c r="A68" s="1">
        <v>2</v>
      </c>
      <c r="B68" s="2">
        <v>42940</v>
      </c>
      <c r="C68" s="1" t="s">
        <v>14</v>
      </c>
      <c r="D68" s="1">
        <v>3</v>
      </c>
      <c r="E68">
        <v>21.6</v>
      </c>
      <c r="F68" s="1"/>
      <c r="G68">
        <v>7.95</v>
      </c>
      <c r="H68" s="1">
        <v>18</v>
      </c>
      <c r="I68" s="1"/>
      <c r="J68" s="1"/>
      <c r="K68" s="1"/>
      <c r="R68">
        <v>21</v>
      </c>
      <c r="S68" s="1"/>
      <c r="T68">
        <v>7.88</v>
      </c>
      <c r="U68" s="1">
        <v>16</v>
      </c>
    </row>
    <row r="69" spans="1:21" x14ac:dyDescent="0.3">
      <c r="A69" s="1">
        <v>3</v>
      </c>
      <c r="B69" s="2">
        <v>42941</v>
      </c>
      <c r="C69" s="1" t="s">
        <v>14</v>
      </c>
      <c r="D69" s="1">
        <v>3</v>
      </c>
      <c r="E69">
        <v>20.8</v>
      </c>
      <c r="F69">
        <v>0.1</v>
      </c>
      <c r="G69">
        <v>7.9</v>
      </c>
      <c r="H69" s="1">
        <v>18.5</v>
      </c>
      <c r="I69" s="1"/>
      <c r="J69" s="1"/>
      <c r="K69" s="1"/>
      <c r="R69" s="4">
        <v>21.3</v>
      </c>
      <c r="S69" s="4"/>
      <c r="T69" s="4">
        <v>7.86</v>
      </c>
      <c r="U69" s="4">
        <v>17.5</v>
      </c>
    </row>
    <row r="70" spans="1:21" x14ac:dyDescent="0.3">
      <c r="A70" s="1">
        <v>4</v>
      </c>
      <c r="B70" s="2">
        <v>42942</v>
      </c>
      <c r="C70" s="1" t="s">
        <v>14</v>
      </c>
      <c r="D70" s="1">
        <v>3</v>
      </c>
      <c r="E70">
        <v>21</v>
      </c>
      <c r="F70" s="1"/>
      <c r="G70">
        <v>7.88</v>
      </c>
      <c r="H70" s="1">
        <v>16</v>
      </c>
      <c r="I70" s="1"/>
      <c r="J70" s="1"/>
      <c r="K70" s="1"/>
      <c r="R70" s="1"/>
      <c r="S70">
        <v>0.25</v>
      </c>
      <c r="T70">
        <v>7.83</v>
      </c>
      <c r="U70" s="1" t="s">
        <v>8</v>
      </c>
    </row>
    <row r="71" spans="1:21" x14ac:dyDescent="0.3">
      <c r="A71" s="4">
        <v>5</v>
      </c>
      <c r="B71" s="5">
        <v>42943</v>
      </c>
      <c r="C71" s="1" t="s">
        <v>14</v>
      </c>
      <c r="D71" s="1">
        <v>3</v>
      </c>
      <c r="E71" s="4">
        <v>21.3</v>
      </c>
      <c r="F71" s="4"/>
      <c r="G71" s="4">
        <v>7.86</v>
      </c>
      <c r="H71" s="4">
        <v>17.5</v>
      </c>
      <c r="I71" s="1"/>
      <c r="J71" s="1"/>
      <c r="K71" s="1"/>
      <c r="R71" s="1"/>
      <c r="S71" s="1"/>
      <c r="T71">
        <v>7.77</v>
      </c>
      <c r="U71" s="1">
        <v>19</v>
      </c>
    </row>
    <row r="72" spans="1:21" x14ac:dyDescent="0.3">
      <c r="A72" s="1">
        <v>6</v>
      </c>
      <c r="B72" s="2">
        <v>42944</v>
      </c>
      <c r="C72" s="1" t="s">
        <v>14</v>
      </c>
      <c r="D72" s="1">
        <v>3</v>
      </c>
      <c r="E72" s="1"/>
      <c r="F72">
        <v>0.25</v>
      </c>
      <c r="G72">
        <v>7.83</v>
      </c>
      <c r="H72" s="1" t="s">
        <v>8</v>
      </c>
      <c r="I72" s="1"/>
      <c r="J72" s="1"/>
      <c r="K72" s="1"/>
      <c r="R72" s="1"/>
      <c r="S72">
        <v>0.25</v>
      </c>
      <c r="T72">
        <v>7.97</v>
      </c>
      <c r="U72" s="1">
        <v>17.5</v>
      </c>
    </row>
    <row r="73" spans="1:21" x14ac:dyDescent="0.3">
      <c r="A73" s="1">
        <v>7</v>
      </c>
      <c r="B73" s="2">
        <v>42945</v>
      </c>
      <c r="C73" s="1" t="s">
        <v>14</v>
      </c>
      <c r="D73" s="1">
        <v>3</v>
      </c>
      <c r="E73" s="1"/>
      <c r="F73" s="1"/>
      <c r="G73">
        <v>7.77</v>
      </c>
      <c r="H73" s="1">
        <v>19</v>
      </c>
      <c r="I73" s="1"/>
      <c r="J73" s="1"/>
      <c r="K73" s="1"/>
      <c r="R73">
        <v>21.8</v>
      </c>
      <c r="S73" s="1"/>
      <c r="T73">
        <v>7.8</v>
      </c>
      <c r="U73" s="1">
        <v>19</v>
      </c>
    </row>
    <row r="74" spans="1:21" x14ac:dyDescent="0.3">
      <c r="A74" s="1">
        <v>8</v>
      </c>
      <c r="B74" s="2">
        <v>42946</v>
      </c>
      <c r="C74" s="1" t="s">
        <v>14</v>
      </c>
      <c r="D74" s="1">
        <v>3</v>
      </c>
      <c r="E74" s="1"/>
      <c r="F74">
        <v>0.25</v>
      </c>
      <c r="G74">
        <v>7.97</v>
      </c>
      <c r="H74" s="1">
        <v>17.5</v>
      </c>
      <c r="I74" s="1"/>
      <c r="J74" s="1"/>
      <c r="K74" s="1"/>
      <c r="R74" s="4">
        <v>21</v>
      </c>
      <c r="S74" s="4">
        <v>0</v>
      </c>
      <c r="T74" s="4">
        <v>7.89</v>
      </c>
      <c r="U74" s="4">
        <v>20</v>
      </c>
    </row>
    <row r="75" spans="1:21" x14ac:dyDescent="0.3">
      <c r="A75" s="1">
        <v>9</v>
      </c>
      <c r="B75" s="2">
        <v>42947</v>
      </c>
      <c r="C75" s="1" t="s">
        <v>14</v>
      </c>
      <c r="D75" s="1">
        <v>3</v>
      </c>
      <c r="E75">
        <v>21.8</v>
      </c>
      <c r="F75" s="1"/>
      <c r="G75">
        <v>7.8</v>
      </c>
      <c r="H75" s="1">
        <v>19</v>
      </c>
      <c r="I75" s="1"/>
      <c r="J75" s="1"/>
      <c r="K75" s="1"/>
      <c r="R75">
        <v>21.4</v>
      </c>
      <c r="S75">
        <v>0</v>
      </c>
      <c r="T75">
        <v>7.86</v>
      </c>
      <c r="U75" s="1">
        <v>17</v>
      </c>
    </row>
    <row r="76" spans="1:21" x14ac:dyDescent="0.3">
      <c r="A76" s="4">
        <v>10</v>
      </c>
      <c r="B76" s="5">
        <v>42948</v>
      </c>
      <c r="C76" s="1" t="s">
        <v>14</v>
      </c>
      <c r="D76" s="1">
        <v>3</v>
      </c>
      <c r="E76" s="4">
        <v>21</v>
      </c>
      <c r="F76" s="4">
        <v>0</v>
      </c>
      <c r="G76" s="4">
        <v>7.89</v>
      </c>
      <c r="H76" s="4">
        <v>20</v>
      </c>
      <c r="I76" s="1"/>
      <c r="J76" s="1"/>
      <c r="K76" s="1"/>
      <c r="R76">
        <v>20.6</v>
      </c>
      <c r="S76" s="1"/>
      <c r="T76">
        <v>7.96</v>
      </c>
      <c r="U76" s="1">
        <v>19</v>
      </c>
    </row>
    <row r="77" spans="1:21" x14ac:dyDescent="0.3">
      <c r="A77" s="1">
        <v>11</v>
      </c>
      <c r="B77" s="2">
        <v>42949</v>
      </c>
      <c r="C77" s="1" t="s">
        <v>14</v>
      </c>
      <c r="D77" s="1">
        <v>3</v>
      </c>
      <c r="E77">
        <v>21.4</v>
      </c>
      <c r="F77">
        <v>0</v>
      </c>
      <c r="G77">
        <v>7.86</v>
      </c>
      <c r="H77" s="1">
        <v>17</v>
      </c>
      <c r="I77" s="1"/>
      <c r="J77" s="1"/>
      <c r="K77" s="1"/>
      <c r="R77">
        <v>20.8</v>
      </c>
      <c r="S77">
        <v>0.1</v>
      </c>
      <c r="T77">
        <v>7.95</v>
      </c>
      <c r="U77" s="1">
        <v>19.5</v>
      </c>
    </row>
    <row r="78" spans="1:21" x14ac:dyDescent="0.3">
      <c r="A78" s="1">
        <v>12</v>
      </c>
      <c r="B78" s="2">
        <v>42950</v>
      </c>
      <c r="C78" s="1" t="s">
        <v>14</v>
      </c>
      <c r="D78" s="1">
        <v>3</v>
      </c>
      <c r="E78">
        <v>20.6</v>
      </c>
      <c r="F78" s="1"/>
      <c r="G78">
        <v>7.96</v>
      </c>
      <c r="H78" s="1">
        <v>19</v>
      </c>
      <c r="I78" s="1"/>
      <c r="J78" s="1"/>
      <c r="K78" s="1"/>
      <c r="R78">
        <v>21.1</v>
      </c>
      <c r="S78" s="1"/>
      <c r="T78">
        <v>7.95</v>
      </c>
      <c r="U78" s="1">
        <v>19.5</v>
      </c>
    </row>
    <row r="79" spans="1:21" x14ac:dyDescent="0.3">
      <c r="A79" s="1">
        <v>13</v>
      </c>
      <c r="B79" s="2">
        <v>42951</v>
      </c>
      <c r="C79" s="1" t="s">
        <v>14</v>
      </c>
      <c r="D79" s="1">
        <v>3</v>
      </c>
      <c r="E79">
        <v>20.8</v>
      </c>
      <c r="F79">
        <v>0.1</v>
      </c>
      <c r="G79">
        <v>7.95</v>
      </c>
      <c r="H79" s="1">
        <v>19.5</v>
      </c>
      <c r="I79" s="1"/>
      <c r="J79" s="1"/>
      <c r="K79" s="1"/>
      <c r="R79">
        <v>21.8</v>
      </c>
      <c r="S79">
        <v>0.1</v>
      </c>
      <c r="T79">
        <v>7.86</v>
      </c>
      <c r="U79" s="1">
        <v>19.5</v>
      </c>
    </row>
    <row r="80" spans="1:21" x14ac:dyDescent="0.3">
      <c r="A80" s="1">
        <v>14</v>
      </c>
      <c r="B80" s="2">
        <v>42952</v>
      </c>
      <c r="C80" s="1" t="s">
        <v>14</v>
      </c>
      <c r="D80" s="1">
        <v>3</v>
      </c>
      <c r="E80">
        <v>21.1</v>
      </c>
      <c r="F80" s="1"/>
      <c r="G80">
        <v>7.95</v>
      </c>
      <c r="H80" s="1">
        <v>19.5</v>
      </c>
      <c r="I80" s="1"/>
      <c r="J80" s="1"/>
      <c r="K80" s="1"/>
      <c r="R80">
        <v>20.8</v>
      </c>
      <c r="S80" s="1"/>
      <c r="T80">
        <v>7.79</v>
      </c>
      <c r="U80" s="1">
        <v>19.5</v>
      </c>
    </row>
    <row r="81" spans="1:21" x14ac:dyDescent="0.3">
      <c r="A81" s="1">
        <v>15</v>
      </c>
      <c r="B81" s="2">
        <v>42953</v>
      </c>
      <c r="C81" s="1" t="s">
        <v>14</v>
      </c>
      <c r="D81" s="1">
        <v>3</v>
      </c>
      <c r="E81">
        <v>21.8</v>
      </c>
      <c r="F81">
        <v>0.1</v>
      </c>
      <c r="G81">
        <v>7.86</v>
      </c>
      <c r="H81" s="1">
        <v>19.5</v>
      </c>
      <c r="I81" s="1"/>
      <c r="J81" s="1"/>
      <c r="K81" s="1"/>
      <c r="R81">
        <v>21</v>
      </c>
      <c r="S81">
        <v>0.1</v>
      </c>
      <c r="T81">
        <v>7.89</v>
      </c>
      <c r="U81" s="1">
        <v>19</v>
      </c>
    </row>
    <row r="82" spans="1:21" x14ac:dyDescent="0.3">
      <c r="A82" s="1">
        <v>16</v>
      </c>
      <c r="B82" s="2">
        <v>42954</v>
      </c>
      <c r="C82" s="1" t="s">
        <v>14</v>
      </c>
      <c r="D82" s="1">
        <v>3</v>
      </c>
      <c r="E82">
        <v>20.8</v>
      </c>
      <c r="F82" s="1"/>
      <c r="G82">
        <v>7.79</v>
      </c>
      <c r="H82" s="1">
        <v>19.5</v>
      </c>
      <c r="I82" s="1"/>
      <c r="J82" s="1"/>
      <c r="K82" s="1"/>
      <c r="R82" s="4">
        <v>20.2</v>
      </c>
      <c r="S82" s="4"/>
      <c r="T82" s="4">
        <v>7.82</v>
      </c>
      <c r="U82" s="4">
        <v>17</v>
      </c>
    </row>
    <row r="83" spans="1:21" x14ac:dyDescent="0.3">
      <c r="A83" s="1">
        <v>17</v>
      </c>
      <c r="B83" s="2">
        <v>42955</v>
      </c>
      <c r="C83" s="1" t="s">
        <v>14</v>
      </c>
      <c r="D83" s="1">
        <v>3</v>
      </c>
      <c r="E83">
        <v>21</v>
      </c>
      <c r="F83">
        <v>0.1</v>
      </c>
      <c r="G83">
        <v>7.89</v>
      </c>
      <c r="H83" s="1">
        <v>19</v>
      </c>
      <c r="I83" s="1"/>
      <c r="J83" s="1"/>
      <c r="K83" s="1"/>
    </row>
    <row r="84" spans="1:21" x14ac:dyDescent="0.3">
      <c r="A84" s="4">
        <v>18</v>
      </c>
      <c r="B84" s="5">
        <v>42956</v>
      </c>
      <c r="C84" s="1" t="s">
        <v>14</v>
      </c>
      <c r="D84" s="1">
        <v>3</v>
      </c>
      <c r="E84" s="4">
        <v>20.2</v>
      </c>
      <c r="F84" s="4"/>
      <c r="G84" s="4">
        <v>7.82</v>
      </c>
      <c r="H84" s="4">
        <v>17</v>
      </c>
      <c r="I84" s="1"/>
      <c r="J84" s="1"/>
      <c r="K84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140"/>
  <sheetViews>
    <sheetView tabSelected="1" zoomScale="40" zoomScaleNormal="40" workbookViewId="0">
      <selection activeCell="AC50" sqref="AC50"/>
    </sheetView>
  </sheetViews>
  <sheetFormatPr defaultRowHeight="14.4" x14ac:dyDescent="0.3"/>
  <sheetData>
    <row r="1" spans="1:30" ht="28.8" x14ac:dyDescent="0.3">
      <c r="A1" s="1" t="s">
        <v>4</v>
      </c>
      <c r="B1" s="1" t="s">
        <v>9</v>
      </c>
      <c r="C1" s="1" t="s">
        <v>0</v>
      </c>
      <c r="D1" s="1" t="s">
        <v>1</v>
      </c>
      <c r="E1" s="1" t="s">
        <v>6</v>
      </c>
      <c r="F1" s="1" t="s">
        <v>7</v>
      </c>
      <c r="G1" s="1" t="s">
        <v>2</v>
      </c>
      <c r="H1" s="1" t="s">
        <v>3</v>
      </c>
      <c r="I1" s="8" t="s">
        <v>18</v>
      </c>
      <c r="J1" s="8" t="s">
        <v>21</v>
      </c>
      <c r="K1" s="8" t="s">
        <v>19</v>
      </c>
      <c r="L1" s="8" t="s">
        <v>22</v>
      </c>
      <c r="M1" s="8" t="s">
        <v>20</v>
      </c>
      <c r="N1" s="8" t="s">
        <v>23</v>
      </c>
      <c r="O1" s="3" t="s">
        <v>10</v>
      </c>
      <c r="P1" s="3" t="s">
        <v>24</v>
      </c>
      <c r="R1" s="1" t="s">
        <v>6</v>
      </c>
      <c r="S1" s="1" t="s">
        <v>7</v>
      </c>
      <c r="T1" s="1" t="s">
        <v>2</v>
      </c>
      <c r="U1" s="1" t="s">
        <v>3</v>
      </c>
      <c r="V1" s="8" t="s">
        <v>18</v>
      </c>
      <c r="W1" s="8" t="s">
        <v>21</v>
      </c>
      <c r="X1" s="8" t="s">
        <v>19</v>
      </c>
      <c r="Y1" s="8" t="s">
        <v>22</v>
      </c>
      <c r="Z1" s="8" t="s">
        <v>20</v>
      </c>
      <c r="AA1" s="8" t="s">
        <v>23</v>
      </c>
      <c r="AB1" s="3" t="s">
        <v>10</v>
      </c>
      <c r="AC1" s="3" t="s">
        <v>24</v>
      </c>
    </row>
    <row r="2" spans="1:30" x14ac:dyDescent="0.3">
      <c r="A2" s="1">
        <v>-8</v>
      </c>
      <c r="B2" s="2">
        <v>42930</v>
      </c>
      <c r="C2" s="1" t="s">
        <v>15</v>
      </c>
      <c r="D2" s="1">
        <v>1</v>
      </c>
      <c r="E2">
        <v>22.3</v>
      </c>
      <c r="F2">
        <v>0.25</v>
      </c>
      <c r="G2">
        <v>8.1199999999999992</v>
      </c>
      <c r="H2" s="1">
        <v>16</v>
      </c>
      <c r="I2" s="1">
        <f>AVERAGE(E2:E28)</f>
        <v>21.316000000000003</v>
      </c>
      <c r="J2" s="1">
        <f>_xlfn.STDEV.S(E2:E28)</f>
        <v>0.58784918700859512</v>
      </c>
      <c r="K2" s="1">
        <f>AVERAGE(F2:F28)</f>
        <v>0.22941176470588237</v>
      </c>
      <c r="L2" s="1">
        <f>_xlfn.STDEV.S(F2:F28)</f>
        <v>0.17771010762739739</v>
      </c>
      <c r="M2" s="1">
        <f>AVERAGE(G2:G28)</f>
        <v>7.8733333333333348</v>
      </c>
      <c r="N2" s="1">
        <f>_xlfn.STDEV.S(G2:G28)</f>
        <v>0.10730976011241752</v>
      </c>
      <c r="O2" s="1">
        <f>AVERAGE(H2:H28)</f>
        <v>17.357692307692307</v>
      </c>
      <c r="P2" s="1">
        <f>_xlfn.STDEV.S(H2:H28)</f>
        <v>2.0056267004451405</v>
      </c>
      <c r="R2">
        <v>22.3</v>
      </c>
      <c r="S2">
        <v>0.25</v>
      </c>
      <c r="T2">
        <v>8.1199999999999992</v>
      </c>
      <c r="U2" s="1">
        <v>16</v>
      </c>
      <c r="V2" s="1">
        <f>AVERAGE(R2:R136)</f>
        <v>21.070161290322577</v>
      </c>
      <c r="W2" s="1">
        <f>_xlfn.STDEV.S(R2:R136)</f>
        <v>0.55888679114705042</v>
      </c>
      <c r="X2" s="1">
        <f>AVERAGE(S2:S136)</f>
        <v>0.2220238095238096</v>
      </c>
      <c r="Y2" s="1">
        <f>_xlfn.STDEV.S(S2:S136)</f>
        <v>0.16634830465748976</v>
      </c>
      <c r="Z2" s="1">
        <f>AVERAGE(T2:T136)</f>
        <v>7.9626865671641811</v>
      </c>
      <c r="AA2" s="1">
        <f>_xlfn.STDEV.S(T2:T136)</f>
        <v>0.16032000038974911</v>
      </c>
      <c r="AB2" s="1">
        <f>AVERAGE(U2:U136)</f>
        <v>18.213846153846156</v>
      </c>
      <c r="AC2" s="1">
        <f>_xlfn.STDEV.S(U2:U136)</f>
        <v>1.4708935135100256</v>
      </c>
    </row>
    <row r="3" spans="1:30" x14ac:dyDescent="0.3">
      <c r="A3" s="1">
        <v>-7</v>
      </c>
      <c r="B3" s="2">
        <v>42931</v>
      </c>
      <c r="C3" s="1" t="s">
        <v>15</v>
      </c>
      <c r="D3" s="1">
        <v>1</v>
      </c>
      <c r="E3">
        <v>21.5</v>
      </c>
      <c r="F3">
        <v>0.25</v>
      </c>
      <c r="G3">
        <v>8.02</v>
      </c>
      <c r="H3" s="1">
        <v>20</v>
      </c>
      <c r="I3" s="1"/>
      <c r="J3" s="1"/>
      <c r="K3" s="1"/>
      <c r="R3">
        <v>21.5</v>
      </c>
      <c r="S3">
        <v>0.25</v>
      </c>
      <c r="T3">
        <v>8.02</v>
      </c>
      <c r="U3" s="1">
        <v>20</v>
      </c>
      <c r="V3" s="1">
        <f>I4+I32+I60+I88+I116</f>
        <v>124</v>
      </c>
      <c r="W3" s="1"/>
      <c r="X3" s="1">
        <f>K4+K32+K60+K88+K116</f>
        <v>84</v>
      </c>
      <c r="Y3" s="1"/>
      <c r="Z3" s="1">
        <f>M4+M32+M60+M88+M116</f>
        <v>134</v>
      </c>
      <c r="AA3" s="1"/>
      <c r="AB3" s="1">
        <f>O4+O32+O60+O88+O116</f>
        <v>130</v>
      </c>
      <c r="AC3" s="1"/>
      <c r="AD3" t="s">
        <v>26</v>
      </c>
    </row>
    <row r="4" spans="1:30" x14ac:dyDescent="0.3">
      <c r="A4" s="1">
        <v>-6</v>
      </c>
      <c r="B4" s="2">
        <v>42932</v>
      </c>
      <c r="C4" s="1" t="s">
        <v>15</v>
      </c>
      <c r="D4" s="1">
        <v>1</v>
      </c>
      <c r="E4">
        <v>21.1</v>
      </c>
      <c r="F4" s="1"/>
      <c r="G4">
        <v>8.08</v>
      </c>
      <c r="H4" s="1">
        <v>19</v>
      </c>
      <c r="I4">
        <f>COUNT(E2:E28)</f>
        <v>25</v>
      </c>
      <c r="K4">
        <f>COUNT(F2:F28)</f>
        <v>17</v>
      </c>
      <c r="L4" s="1"/>
      <c r="M4">
        <f>COUNT(G2:G28)</f>
        <v>27</v>
      </c>
      <c r="N4" s="1"/>
      <c r="O4">
        <f>COUNT(H2:H28)</f>
        <v>26</v>
      </c>
      <c r="P4" s="1"/>
      <c r="Q4" t="s">
        <v>26</v>
      </c>
      <c r="R4">
        <v>21.1</v>
      </c>
      <c r="S4" s="1"/>
      <c r="T4">
        <v>8.08</v>
      </c>
      <c r="U4" s="1">
        <v>19</v>
      </c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3">
      <c r="A5" s="1">
        <v>-5</v>
      </c>
      <c r="B5" s="2">
        <v>42933</v>
      </c>
      <c r="C5" s="1" t="s">
        <v>15</v>
      </c>
      <c r="D5" s="1">
        <v>1</v>
      </c>
      <c r="E5">
        <v>20.8</v>
      </c>
      <c r="F5">
        <v>0.5</v>
      </c>
      <c r="G5">
        <v>7.96</v>
      </c>
      <c r="H5" s="1">
        <v>19</v>
      </c>
      <c r="I5" s="1"/>
      <c r="J5" s="1"/>
      <c r="K5" s="1"/>
      <c r="R5">
        <v>20.8</v>
      </c>
      <c r="S5">
        <v>0.5</v>
      </c>
      <c r="T5">
        <v>7.96</v>
      </c>
      <c r="U5" s="1">
        <v>19</v>
      </c>
      <c r="V5" s="1"/>
      <c r="W5" s="1"/>
      <c r="X5" s="1"/>
      <c r="Y5" s="1"/>
      <c r="Z5" s="1"/>
      <c r="AA5" s="1"/>
      <c r="AB5" t="s">
        <v>27</v>
      </c>
      <c r="AC5" s="1">
        <f>SUM(V3:AB3)</f>
        <v>472</v>
      </c>
      <c r="AD5" s="1"/>
    </row>
    <row r="6" spans="1:30" x14ac:dyDescent="0.3">
      <c r="A6" s="1">
        <v>-4</v>
      </c>
      <c r="B6" s="2">
        <v>42934</v>
      </c>
      <c r="C6" s="1" t="s">
        <v>15</v>
      </c>
      <c r="D6" s="1">
        <v>1</v>
      </c>
      <c r="E6">
        <v>20.8</v>
      </c>
      <c r="F6" s="1"/>
      <c r="G6">
        <v>8.0299999999999994</v>
      </c>
      <c r="H6" s="1">
        <v>18.5</v>
      </c>
      <c r="I6" s="1"/>
      <c r="J6" s="1"/>
      <c r="K6" s="1"/>
      <c r="R6">
        <v>20.8</v>
      </c>
      <c r="S6" s="1"/>
      <c r="T6">
        <v>8.0299999999999994</v>
      </c>
      <c r="U6" s="1">
        <v>18.5</v>
      </c>
      <c r="V6" t="s">
        <v>25</v>
      </c>
    </row>
    <row r="7" spans="1:30" x14ac:dyDescent="0.3">
      <c r="A7" s="1">
        <v>-3</v>
      </c>
      <c r="B7" s="2">
        <v>42935</v>
      </c>
      <c r="C7" s="1" t="s">
        <v>15</v>
      </c>
      <c r="D7" s="1">
        <v>1</v>
      </c>
      <c r="E7">
        <v>21.1</v>
      </c>
      <c r="F7">
        <v>0.5</v>
      </c>
      <c r="G7">
        <v>7.91</v>
      </c>
      <c r="H7" s="1">
        <v>18.5</v>
      </c>
      <c r="I7" s="1"/>
      <c r="J7" s="1"/>
      <c r="K7" s="1"/>
      <c r="R7">
        <v>21.1</v>
      </c>
      <c r="S7">
        <v>0.5</v>
      </c>
      <c r="T7">
        <v>7.91</v>
      </c>
      <c r="U7" s="1">
        <v>18.5</v>
      </c>
      <c r="V7">
        <f>MAX(R2:R136)</f>
        <v>22.5</v>
      </c>
    </row>
    <row r="8" spans="1:30" x14ac:dyDescent="0.3">
      <c r="A8" s="1">
        <v>-2</v>
      </c>
      <c r="B8" s="2">
        <v>42936</v>
      </c>
      <c r="C8" s="1" t="s">
        <v>15</v>
      </c>
      <c r="D8" s="1">
        <v>1</v>
      </c>
      <c r="E8">
        <v>21.1</v>
      </c>
      <c r="F8">
        <v>0.5</v>
      </c>
      <c r="G8">
        <v>7.94</v>
      </c>
      <c r="H8" s="1">
        <v>19.5</v>
      </c>
      <c r="I8" s="1"/>
      <c r="J8" s="1"/>
      <c r="K8" s="1"/>
      <c r="R8">
        <v>21.1</v>
      </c>
      <c r="S8">
        <v>0.5</v>
      </c>
      <c r="T8">
        <v>7.94</v>
      </c>
      <c r="U8" s="1">
        <v>19.5</v>
      </c>
      <c r="V8" t="s">
        <v>17</v>
      </c>
    </row>
    <row r="9" spans="1:30" x14ac:dyDescent="0.3">
      <c r="A9" s="1">
        <v>-1</v>
      </c>
      <c r="B9" s="2">
        <v>42937</v>
      </c>
      <c r="C9" s="1" t="s">
        <v>15</v>
      </c>
      <c r="D9" s="1">
        <v>1</v>
      </c>
      <c r="E9">
        <v>20.8</v>
      </c>
      <c r="F9">
        <v>0.3</v>
      </c>
      <c r="G9">
        <v>7.94</v>
      </c>
      <c r="H9" s="1">
        <v>11</v>
      </c>
      <c r="I9" s="1"/>
      <c r="J9" s="1"/>
      <c r="K9" s="1"/>
      <c r="R9">
        <v>20.8</v>
      </c>
      <c r="S9">
        <v>0.3</v>
      </c>
      <c r="T9">
        <v>7.94</v>
      </c>
      <c r="U9" s="1">
        <v>11</v>
      </c>
      <c r="V9">
        <f>MIN(R2:R136)</f>
        <v>19.8</v>
      </c>
    </row>
    <row r="10" spans="1:30" x14ac:dyDescent="0.3">
      <c r="A10" s="4">
        <v>0</v>
      </c>
      <c r="B10" s="5">
        <v>42938</v>
      </c>
      <c r="C10" s="1" t="s">
        <v>15</v>
      </c>
      <c r="D10" s="4">
        <v>1</v>
      </c>
      <c r="E10" s="4">
        <v>22</v>
      </c>
      <c r="F10" s="4">
        <v>0.5</v>
      </c>
      <c r="G10" s="4">
        <v>7.94</v>
      </c>
      <c r="H10" s="4">
        <v>15</v>
      </c>
      <c r="I10" s="1"/>
      <c r="J10" s="1"/>
      <c r="K10" s="1"/>
      <c r="R10" s="4">
        <v>22</v>
      </c>
      <c r="S10" s="4">
        <v>0.5</v>
      </c>
      <c r="T10" s="4">
        <v>7.94</v>
      </c>
      <c r="U10" s="4">
        <v>15</v>
      </c>
    </row>
    <row r="11" spans="1:30" x14ac:dyDescent="0.3">
      <c r="A11" s="4">
        <v>1</v>
      </c>
      <c r="B11" s="5">
        <v>42939</v>
      </c>
      <c r="C11" s="1" t="s">
        <v>15</v>
      </c>
      <c r="D11" s="4">
        <v>1</v>
      </c>
      <c r="E11" s="4">
        <v>22</v>
      </c>
      <c r="F11" s="4">
        <v>0.1</v>
      </c>
      <c r="G11" s="4">
        <v>7.85</v>
      </c>
      <c r="H11" s="4">
        <v>15.3</v>
      </c>
      <c r="I11" s="1"/>
      <c r="J11" s="1"/>
      <c r="K11" s="1"/>
      <c r="R11" s="4">
        <v>22</v>
      </c>
      <c r="S11" s="4">
        <v>0.1</v>
      </c>
      <c r="T11" s="4">
        <v>7.85</v>
      </c>
      <c r="U11" s="4">
        <v>15.3</v>
      </c>
    </row>
    <row r="12" spans="1:30" x14ac:dyDescent="0.3">
      <c r="A12" s="1">
        <v>2</v>
      </c>
      <c r="B12" s="2">
        <v>42940</v>
      </c>
      <c r="C12" s="1" t="s">
        <v>15</v>
      </c>
      <c r="D12" s="1">
        <v>1</v>
      </c>
      <c r="E12">
        <v>21.7</v>
      </c>
      <c r="F12" s="1"/>
      <c r="G12">
        <v>7.93</v>
      </c>
      <c r="H12" s="1">
        <v>17</v>
      </c>
      <c r="I12" s="1"/>
      <c r="J12" s="1"/>
      <c r="K12" s="1"/>
      <c r="R12">
        <v>21.7</v>
      </c>
      <c r="S12" s="1"/>
      <c r="T12">
        <v>7.93</v>
      </c>
      <c r="U12" s="1">
        <v>17</v>
      </c>
    </row>
    <row r="13" spans="1:30" x14ac:dyDescent="0.3">
      <c r="A13" s="1">
        <v>3</v>
      </c>
      <c r="B13" s="2">
        <v>42941</v>
      </c>
      <c r="C13" s="1" t="s">
        <v>15</v>
      </c>
      <c r="D13" s="1">
        <v>1</v>
      </c>
      <c r="E13">
        <v>20.6</v>
      </c>
      <c r="F13">
        <v>0.1</v>
      </c>
      <c r="G13">
        <v>7.86</v>
      </c>
      <c r="H13" s="1">
        <v>17.5</v>
      </c>
      <c r="I13" s="1"/>
      <c r="J13" s="1"/>
      <c r="K13" s="1"/>
      <c r="R13">
        <v>20.6</v>
      </c>
      <c r="S13">
        <v>0.1</v>
      </c>
      <c r="T13">
        <v>7.86</v>
      </c>
      <c r="U13" s="1">
        <v>17.5</v>
      </c>
    </row>
    <row r="14" spans="1:30" x14ac:dyDescent="0.3">
      <c r="A14" s="1">
        <v>4</v>
      </c>
      <c r="B14" s="2">
        <v>42942</v>
      </c>
      <c r="C14" s="1" t="s">
        <v>15</v>
      </c>
      <c r="D14" s="1">
        <v>1</v>
      </c>
      <c r="E14">
        <v>20.6</v>
      </c>
      <c r="F14">
        <v>0.1</v>
      </c>
      <c r="G14">
        <v>7.89</v>
      </c>
      <c r="H14" s="1">
        <v>17</v>
      </c>
      <c r="I14" s="1"/>
      <c r="J14" s="1"/>
      <c r="K14" s="1"/>
      <c r="N14" s="1"/>
      <c r="R14">
        <v>20.6</v>
      </c>
      <c r="S14">
        <v>0.1</v>
      </c>
      <c r="T14">
        <v>7.89</v>
      </c>
      <c r="U14" s="1">
        <v>17</v>
      </c>
    </row>
    <row r="15" spans="1:30" x14ac:dyDescent="0.3">
      <c r="A15" s="4">
        <v>5</v>
      </c>
      <c r="B15" s="5">
        <v>42943</v>
      </c>
      <c r="C15" s="1" t="s">
        <v>15</v>
      </c>
      <c r="D15" s="4">
        <v>1</v>
      </c>
      <c r="E15" s="4">
        <v>21.8</v>
      </c>
      <c r="F15" s="4"/>
      <c r="G15" s="4">
        <v>7.82</v>
      </c>
      <c r="H15" s="4">
        <v>18</v>
      </c>
      <c r="I15" s="1"/>
      <c r="J15" s="1"/>
      <c r="K15" s="1"/>
      <c r="N15" s="1"/>
      <c r="R15" s="4">
        <v>21.8</v>
      </c>
      <c r="S15" s="4"/>
      <c r="T15" s="4">
        <v>7.82</v>
      </c>
      <c r="U15" s="4">
        <v>18</v>
      </c>
    </row>
    <row r="16" spans="1:30" x14ac:dyDescent="0.3">
      <c r="A16" s="1">
        <v>6</v>
      </c>
      <c r="B16" s="2">
        <v>42944</v>
      </c>
      <c r="C16" s="1" t="s">
        <v>15</v>
      </c>
      <c r="D16" s="1">
        <v>1</v>
      </c>
      <c r="E16">
        <v>21.3</v>
      </c>
      <c r="F16">
        <v>0.25</v>
      </c>
      <c r="G16">
        <v>7.8</v>
      </c>
      <c r="H16" s="1" t="s">
        <v>8</v>
      </c>
      <c r="I16" s="1"/>
      <c r="J16" s="1"/>
      <c r="K16" s="1"/>
      <c r="N16" s="1"/>
      <c r="R16">
        <v>21.3</v>
      </c>
      <c r="S16">
        <v>0.25</v>
      </c>
      <c r="T16">
        <v>7.8</v>
      </c>
      <c r="U16" s="1" t="s">
        <v>8</v>
      </c>
    </row>
    <row r="17" spans="1:21" x14ac:dyDescent="0.3">
      <c r="A17" s="1">
        <v>7</v>
      </c>
      <c r="B17" s="2">
        <v>42945</v>
      </c>
      <c r="C17" s="1" t="s">
        <v>15</v>
      </c>
      <c r="D17" s="1">
        <v>1</v>
      </c>
      <c r="E17" s="1"/>
      <c r="F17" s="1"/>
      <c r="G17">
        <v>7.66</v>
      </c>
      <c r="H17" s="1">
        <v>14</v>
      </c>
      <c r="I17" s="1"/>
      <c r="J17" s="1"/>
      <c r="K17" s="1"/>
      <c r="R17" s="1"/>
      <c r="S17" s="1"/>
      <c r="T17">
        <v>7.66</v>
      </c>
      <c r="U17" s="1">
        <v>14</v>
      </c>
    </row>
    <row r="18" spans="1:21" x14ac:dyDescent="0.3">
      <c r="A18" s="1">
        <v>8</v>
      </c>
      <c r="B18" s="2">
        <v>42946</v>
      </c>
      <c r="C18" s="1" t="s">
        <v>15</v>
      </c>
      <c r="D18" s="1">
        <v>1</v>
      </c>
      <c r="E18" s="1"/>
      <c r="F18">
        <v>0.25</v>
      </c>
      <c r="G18">
        <v>7.78</v>
      </c>
      <c r="H18" s="1">
        <v>16</v>
      </c>
      <c r="I18" s="1"/>
      <c r="J18" s="1"/>
      <c r="K18" s="1"/>
      <c r="R18" s="1"/>
      <c r="S18">
        <v>0.25</v>
      </c>
      <c r="T18">
        <v>7.78</v>
      </c>
      <c r="U18" s="1">
        <v>16</v>
      </c>
    </row>
    <row r="19" spans="1:21" x14ac:dyDescent="0.3">
      <c r="A19" s="1">
        <v>9</v>
      </c>
      <c r="B19" s="2">
        <v>42947</v>
      </c>
      <c r="C19" s="1" t="s">
        <v>15</v>
      </c>
      <c r="D19" s="1">
        <v>1</v>
      </c>
      <c r="E19">
        <v>21.8</v>
      </c>
      <c r="F19" s="1"/>
      <c r="G19">
        <v>7.81</v>
      </c>
      <c r="H19" s="1">
        <v>16</v>
      </c>
      <c r="I19" s="1"/>
      <c r="J19" s="1"/>
      <c r="K19" s="1"/>
      <c r="R19">
        <v>21.8</v>
      </c>
      <c r="S19" s="1"/>
      <c r="T19">
        <v>7.81</v>
      </c>
      <c r="U19" s="1">
        <v>16</v>
      </c>
    </row>
    <row r="20" spans="1:21" x14ac:dyDescent="0.3">
      <c r="A20" s="4">
        <v>10</v>
      </c>
      <c r="B20" s="5">
        <v>42948</v>
      </c>
      <c r="C20" s="1" t="s">
        <v>15</v>
      </c>
      <c r="D20" s="4">
        <v>1</v>
      </c>
      <c r="E20" s="4">
        <v>21</v>
      </c>
      <c r="F20" s="4">
        <v>0</v>
      </c>
      <c r="G20" s="4">
        <v>7.78</v>
      </c>
      <c r="H20" s="4">
        <v>17.5</v>
      </c>
      <c r="I20" s="1"/>
      <c r="J20" s="1"/>
      <c r="R20" s="4">
        <v>21</v>
      </c>
      <c r="S20" s="4">
        <v>0</v>
      </c>
      <c r="T20" s="4">
        <v>7.78</v>
      </c>
      <c r="U20" s="4">
        <v>17.5</v>
      </c>
    </row>
    <row r="21" spans="1:21" x14ac:dyDescent="0.3">
      <c r="A21" s="1">
        <v>11</v>
      </c>
      <c r="B21" s="2">
        <v>42949</v>
      </c>
      <c r="C21" s="1" t="s">
        <v>15</v>
      </c>
      <c r="D21" s="1">
        <v>1</v>
      </c>
      <c r="E21">
        <v>22.5</v>
      </c>
      <c r="F21">
        <v>0</v>
      </c>
      <c r="G21">
        <v>7.84</v>
      </c>
      <c r="H21" s="1">
        <v>18</v>
      </c>
      <c r="I21" s="1"/>
      <c r="J21" s="1"/>
      <c r="R21">
        <v>22.5</v>
      </c>
      <c r="S21">
        <v>0</v>
      </c>
      <c r="T21">
        <v>7.84</v>
      </c>
      <c r="U21" s="1">
        <v>18</v>
      </c>
    </row>
    <row r="22" spans="1:21" x14ac:dyDescent="0.3">
      <c r="A22" s="1">
        <v>12</v>
      </c>
      <c r="B22" s="2">
        <v>42950</v>
      </c>
      <c r="C22" s="1" t="s">
        <v>15</v>
      </c>
      <c r="D22" s="1">
        <v>1</v>
      </c>
      <c r="E22">
        <v>21.3</v>
      </c>
      <c r="F22" s="1"/>
      <c r="G22">
        <v>7.83</v>
      </c>
      <c r="H22" s="1">
        <v>17</v>
      </c>
      <c r="I22" s="1"/>
      <c r="J22" s="1"/>
      <c r="R22">
        <v>21.3</v>
      </c>
      <c r="S22" s="1"/>
      <c r="T22">
        <v>7.83</v>
      </c>
      <c r="U22" s="1">
        <v>17</v>
      </c>
    </row>
    <row r="23" spans="1:21" x14ac:dyDescent="0.3">
      <c r="A23" s="1">
        <v>13</v>
      </c>
      <c r="B23" s="2">
        <v>42951</v>
      </c>
      <c r="C23" s="1" t="s">
        <v>15</v>
      </c>
      <c r="D23" s="1">
        <v>1</v>
      </c>
      <c r="E23">
        <v>21.4</v>
      </c>
      <c r="F23">
        <v>0.1</v>
      </c>
      <c r="G23">
        <v>7.83</v>
      </c>
      <c r="H23" s="1">
        <v>17.5</v>
      </c>
      <c r="I23" s="1"/>
      <c r="J23" s="1"/>
      <c r="R23">
        <v>21.4</v>
      </c>
      <c r="S23">
        <v>0.1</v>
      </c>
      <c r="T23">
        <v>7.83</v>
      </c>
      <c r="U23" s="1">
        <v>17.5</v>
      </c>
    </row>
    <row r="24" spans="1:21" x14ac:dyDescent="0.3">
      <c r="A24" s="1">
        <v>14</v>
      </c>
      <c r="B24" s="2">
        <v>42952</v>
      </c>
      <c r="C24" s="1" t="s">
        <v>15</v>
      </c>
      <c r="D24" s="1">
        <v>1</v>
      </c>
      <c r="E24">
        <v>21.6</v>
      </c>
      <c r="F24" s="1"/>
      <c r="G24">
        <v>7.86</v>
      </c>
      <c r="H24" s="1">
        <v>18</v>
      </c>
      <c r="I24" s="1"/>
      <c r="J24" s="1"/>
      <c r="R24">
        <v>21.6</v>
      </c>
      <c r="S24" s="1"/>
      <c r="T24">
        <v>7.86</v>
      </c>
      <c r="U24" s="1">
        <v>18</v>
      </c>
    </row>
    <row r="25" spans="1:21" x14ac:dyDescent="0.3">
      <c r="A25" s="1">
        <v>15</v>
      </c>
      <c r="B25" s="2">
        <v>42953</v>
      </c>
      <c r="C25" s="1" t="s">
        <v>15</v>
      </c>
      <c r="D25" s="1">
        <v>1</v>
      </c>
      <c r="E25">
        <v>21.9</v>
      </c>
      <c r="F25">
        <v>0.1</v>
      </c>
      <c r="G25">
        <v>7.83</v>
      </c>
      <c r="H25" s="1">
        <v>19.5</v>
      </c>
      <c r="I25" s="1"/>
      <c r="J25" s="1"/>
      <c r="K25" s="1"/>
      <c r="R25">
        <v>21.9</v>
      </c>
      <c r="S25">
        <v>0.1</v>
      </c>
      <c r="T25">
        <v>7.83</v>
      </c>
      <c r="U25" s="1">
        <v>19.5</v>
      </c>
    </row>
    <row r="26" spans="1:21" x14ac:dyDescent="0.3">
      <c r="A26" s="1">
        <v>16</v>
      </c>
      <c r="B26" s="2">
        <v>42954</v>
      </c>
      <c r="C26" s="1" t="s">
        <v>15</v>
      </c>
      <c r="D26" s="1">
        <v>1</v>
      </c>
      <c r="E26">
        <v>20.8</v>
      </c>
      <c r="F26" s="1"/>
      <c r="G26">
        <v>7.76</v>
      </c>
      <c r="H26" s="1">
        <v>18</v>
      </c>
      <c r="I26" s="1"/>
      <c r="J26" s="1"/>
      <c r="K26" s="1"/>
      <c r="R26">
        <v>20.8</v>
      </c>
      <c r="S26" s="1"/>
      <c r="T26">
        <v>7.76</v>
      </c>
      <c r="U26" s="1">
        <v>18</v>
      </c>
    </row>
    <row r="27" spans="1:21" x14ac:dyDescent="0.3">
      <c r="A27" s="1">
        <v>17</v>
      </c>
      <c r="B27" s="2">
        <v>42955</v>
      </c>
      <c r="C27" s="1" t="s">
        <v>15</v>
      </c>
      <c r="D27" s="1">
        <v>1</v>
      </c>
      <c r="E27">
        <v>20.100000000000001</v>
      </c>
      <c r="F27">
        <v>0.1</v>
      </c>
      <c r="G27">
        <v>7.77</v>
      </c>
      <c r="H27" s="1">
        <v>19.5</v>
      </c>
      <c r="I27" s="1"/>
      <c r="J27" s="1"/>
      <c r="K27" s="1"/>
      <c r="R27">
        <v>20.100000000000001</v>
      </c>
      <c r="S27">
        <v>0.1</v>
      </c>
      <c r="T27">
        <v>7.77</v>
      </c>
      <c r="U27" s="1">
        <v>19.5</v>
      </c>
    </row>
    <row r="28" spans="1:21" x14ac:dyDescent="0.3">
      <c r="A28" s="4">
        <v>18</v>
      </c>
      <c r="B28" s="5">
        <v>42956</v>
      </c>
      <c r="C28" s="1" t="s">
        <v>15</v>
      </c>
      <c r="D28" s="4">
        <v>1</v>
      </c>
      <c r="E28" s="4">
        <v>21</v>
      </c>
      <c r="F28" s="4"/>
      <c r="G28" s="4">
        <v>7.74</v>
      </c>
      <c r="H28" s="4">
        <v>19</v>
      </c>
      <c r="I28" s="1"/>
      <c r="J28" s="1"/>
      <c r="K28" s="1"/>
      <c r="R28" s="4">
        <v>21</v>
      </c>
      <c r="S28" s="4"/>
      <c r="T28" s="4">
        <v>7.74</v>
      </c>
      <c r="U28" s="4">
        <v>19</v>
      </c>
    </row>
    <row r="29" spans="1:21" ht="28.8" x14ac:dyDescent="0.3">
      <c r="A29" s="1" t="s">
        <v>4</v>
      </c>
      <c r="B29" s="1" t="s">
        <v>9</v>
      </c>
      <c r="C29" s="1" t="s">
        <v>0</v>
      </c>
      <c r="D29" s="1" t="s">
        <v>1</v>
      </c>
      <c r="E29" s="1" t="s">
        <v>6</v>
      </c>
      <c r="F29" s="1" t="s">
        <v>7</v>
      </c>
      <c r="G29" s="1" t="s">
        <v>2</v>
      </c>
      <c r="H29" s="1" t="s">
        <v>3</v>
      </c>
      <c r="I29" s="8" t="s">
        <v>18</v>
      </c>
      <c r="J29" s="8" t="s">
        <v>21</v>
      </c>
      <c r="K29" s="8" t="s">
        <v>19</v>
      </c>
      <c r="L29" s="8" t="s">
        <v>22</v>
      </c>
      <c r="M29" s="8" t="s">
        <v>20</v>
      </c>
      <c r="N29" s="8" t="s">
        <v>23</v>
      </c>
      <c r="O29" s="3" t="s">
        <v>10</v>
      </c>
      <c r="P29" s="3" t="s">
        <v>24</v>
      </c>
      <c r="R29">
        <v>21.8</v>
      </c>
      <c r="S29">
        <v>0.25</v>
      </c>
      <c r="T29">
        <v>8.01</v>
      </c>
      <c r="U29" s="1">
        <v>16</v>
      </c>
    </row>
    <row r="30" spans="1:21" x14ac:dyDescent="0.3">
      <c r="A30" s="1">
        <v>-8</v>
      </c>
      <c r="B30" s="2">
        <v>42930</v>
      </c>
      <c r="C30" s="1" t="s">
        <v>15</v>
      </c>
      <c r="D30" s="1">
        <v>2</v>
      </c>
      <c r="E30">
        <v>21.8</v>
      </c>
      <c r="F30">
        <v>0.25</v>
      </c>
      <c r="G30">
        <v>8.01</v>
      </c>
      <c r="H30" s="1">
        <v>16</v>
      </c>
      <c r="I30" s="1">
        <f>AVERAGE(E30:E56)</f>
        <v>20.964000000000002</v>
      </c>
      <c r="J30" s="1">
        <f>_xlfn.STDEV.S(E30:E56)</f>
        <v>0.57870545184921141</v>
      </c>
      <c r="K30" s="1">
        <f>AVERAGE(F30:F56)</f>
        <v>0.21250000000000002</v>
      </c>
      <c r="L30" s="1">
        <f>_xlfn.STDEV.S(F30:F56)</f>
        <v>0.16482313753434821</v>
      </c>
      <c r="M30" s="1">
        <f>AVERAGE(G30:G56)</f>
        <v>7.9037037037037026</v>
      </c>
      <c r="N30" s="1">
        <f>_xlfn.STDEV.S(G30:G56)</f>
        <v>0.13533855406544079</v>
      </c>
      <c r="O30" s="1">
        <f>AVERAGE(H30:H56)</f>
        <v>17.884615384615383</v>
      </c>
      <c r="P30" s="1">
        <f>_xlfn.STDEV.S(H30:H56)</f>
        <v>1.2985198674467195</v>
      </c>
      <c r="R30">
        <v>21</v>
      </c>
      <c r="S30">
        <v>0.25</v>
      </c>
      <c r="T30">
        <v>8.18</v>
      </c>
      <c r="U30" s="1">
        <v>19</v>
      </c>
    </row>
    <row r="31" spans="1:21" x14ac:dyDescent="0.3">
      <c r="A31" s="1">
        <v>-7</v>
      </c>
      <c r="B31" s="2">
        <v>42931</v>
      </c>
      <c r="C31" s="1" t="s">
        <v>15</v>
      </c>
      <c r="D31" s="1">
        <v>2</v>
      </c>
      <c r="E31">
        <v>21</v>
      </c>
      <c r="F31">
        <v>0.25</v>
      </c>
      <c r="G31">
        <v>8.18</v>
      </c>
      <c r="H31" s="1">
        <v>19</v>
      </c>
      <c r="I31" s="1"/>
      <c r="J31" s="1"/>
      <c r="K31" s="1"/>
      <c r="R31">
        <v>20.399999999999999</v>
      </c>
      <c r="S31" s="1"/>
      <c r="T31">
        <v>8.2100000000000009</v>
      </c>
      <c r="U31" s="1">
        <v>19</v>
      </c>
    </row>
    <row r="32" spans="1:21" x14ac:dyDescent="0.3">
      <c r="A32" s="1">
        <v>-6</v>
      </c>
      <c r="B32" s="2">
        <v>42932</v>
      </c>
      <c r="C32" s="1" t="s">
        <v>15</v>
      </c>
      <c r="D32" s="1">
        <v>2</v>
      </c>
      <c r="E32">
        <v>20.399999999999999</v>
      </c>
      <c r="F32" s="1"/>
      <c r="G32">
        <v>8.2100000000000009</v>
      </c>
      <c r="H32" s="1">
        <v>19</v>
      </c>
      <c r="I32">
        <f>COUNT(E30:E56)</f>
        <v>25</v>
      </c>
      <c r="K32">
        <f>COUNT(F30:F56)</f>
        <v>16</v>
      </c>
      <c r="L32" s="1"/>
      <c r="M32">
        <f>COUNT(G30:G56)</f>
        <v>27</v>
      </c>
      <c r="N32" s="1"/>
      <c r="O32">
        <f>COUNT(H30:H56)</f>
        <v>26</v>
      </c>
      <c r="P32" s="1"/>
      <c r="Q32" t="s">
        <v>26</v>
      </c>
      <c r="R32">
        <v>20.5</v>
      </c>
      <c r="S32" s="1"/>
      <c r="T32">
        <v>8.0299999999999994</v>
      </c>
      <c r="U32" s="1">
        <v>18.5</v>
      </c>
    </row>
    <row r="33" spans="1:21" x14ac:dyDescent="0.3">
      <c r="A33" s="1">
        <v>-5</v>
      </c>
      <c r="B33" s="2">
        <v>42933</v>
      </c>
      <c r="C33" s="1" t="s">
        <v>15</v>
      </c>
      <c r="D33" s="1">
        <v>2</v>
      </c>
      <c r="E33">
        <v>20.5</v>
      </c>
      <c r="F33" s="1"/>
      <c r="G33">
        <v>8.0299999999999994</v>
      </c>
      <c r="H33" s="1">
        <v>18.5</v>
      </c>
      <c r="I33" s="1"/>
      <c r="J33" s="1"/>
      <c r="K33" s="1"/>
      <c r="R33">
        <v>20.399999999999999</v>
      </c>
      <c r="S33" s="1"/>
      <c r="T33">
        <v>8.15</v>
      </c>
      <c r="U33" s="1">
        <v>19</v>
      </c>
    </row>
    <row r="34" spans="1:21" x14ac:dyDescent="0.3">
      <c r="A34" s="1">
        <v>-4</v>
      </c>
      <c r="B34" s="2">
        <v>42934</v>
      </c>
      <c r="C34" s="1" t="s">
        <v>15</v>
      </c>
      <c r="D34" s="1">
        <v>2</v>
      </c>
      <c r="E34">
        <v>20.399999999999999</v>
      </c>
      <c r="F34" s="1"/>
      <c r="G34">
        <v>8.15</v>
      </c>
      <c r="H34" s="1">
        <v>19</v>
      </c>
      <c r="I34" s="1"/>
      <c r="J34" s="1"/>
      <c r="K34" s="1"/>
      <c r="R34">
        <v>20.6</v>
      </c>
      <c r="S34">
        <v>0.5</v>
      </c>
      <c r="T34">
        <v>7.93</v>
      </c>
      <c r="U34" s="1">
        <v>18.5</v>
      </c>
    </row>
    <row r="35" spans="1:21" x14ac:dyDescent="0.3">
      <c r="A35" s="1">
        <v>-3</v>
      </c>
      <c r="B35" s="2">
        <v>42935</v>
      </c>
      <c r="C35" s="1" t="s">
        <v>15</v>
      </c>
      <c r="D35" s="1">
        <v>2</v>
      </c>
      <c r="E35">
        <v>20.6</v>
      </c>
      <c r="F35">
        <v>0.5</v>
      </c>
      <c r="G35">
        <v>7.93</v>
      </c>
      <c r="H35" s="1">
        <v>18.5</v>
      </c>
      <c r="I35" s="1"/>
      <c r="J35" s="1"/>
      <c r="K35" s="1"/>
      <c r="R35">
        <v>21.1</v>
      </c>
      <c r="S35">
        <v>0.4</v>
      </c>
      <c r="T35">
        <v>8.0500000000000007</v>
      </c>
      <c r="U35" s="1">
        <v>18.5</v>
      </c>
    </row>
    <row r="36" spans="1:21" x14ac:dyDescent="0.3">
      <c r="A36" s="1">
        <v>-2</v>
      </c>
      <c r="B36" s="2">
        <v>42936</v>
      </c>
      <c r="C36" s="1" t="s">
        <v>15</v>
      </c>
      <c r="D36" s="1">
        <v>2</v>
      </c>
      <c r="E36">
        <v>21.1</v>
      </c>
      <c r="F36">
        <v>0.4</v>
      </c>
      <c r="G36">
        <v>8.0500000000000007</v>
      </c>
      <c r="H36" s="1">
        <v>18.5</v>
      </c>
      <c r="I36" s="1"/>
      <c r="J36" s="1"/>
      <c r="K36" s="1"/>
      <c r="R36">
        <v>21.2</v>
      </c>
      <c r="S36">
        <v>0.4</v>
      </c>
      <c r="T36">
        <v>8.07</v>
      </c>
      <c r="U36" s="1">
        <v>18</v>
      </c>
    </row>
    <row r="37" spans="1:21" x14ac:dyDescent="0.3">
      <c r="A37" s="1">
        <v>-1</v>
      </c>
      <c r="B37" s="2">
        <v>42937</v>
      </c>
      <c r="C37" s="1" t="s">
        <v>15</v>
      </c>
      <c r="D37" s="1">
        <v>2</v>
      </c>
      <c r="E37">
        <v>21.2</v>
      </c>
      <c r="F37">
        <v>0.4</v>
      </c>
      <c r="G37">
        <v>8.07</v>
      </c>
      <c r="H37" s="1">
        <v>18</v>
      </c>
      <c r="I37" s="1"/>
      <c r="J37" s="1"/>
      <c r="K37" s="1"/>
      <c r="R37" s="4">
        <v>21.8</v>
      </c>
      <c r="S37" s="4">
        <v>0.5</v>
      </c>
      <c r="T37" s="4">
        <v>7.94</v>
      </c>
      <c r="U37" s="4">
        <v>17</v>
      </c>
    </row>
    <row r="38" spans="1:21" x14ac:dyDescent="0.3">
      <c r="A38" s="4">
        <v>0</v>
      </c>
      <c r="B38" s="5">
        <v>42938</v>
      </c>
      <c r="C38" s="1" t="s">
        <v>15</v>
      </c>
      <c r="D38" s="4">
        <v>2</v>
      </c>
      <c r="E38" s="4">
        <v>21.8</v>
      </c>
      <c r="F38" s="4">
        <v>0.5</v>
      </c>
      <c r="G38" s="4">
        <v>7.94</v>
      </c>
      <c r="H38" s="4">
        <v>17</v>
      </c>
      <c r="I38" s="1"/>
      <c r="J38" s="1"/>
      <c r="K38" s="1"/>
      <c r="R38" s="4">
        <v>22</v>
      </c>
      <c r="S38" s="4">
        <v>0.1</v>
      </c>
      <c r="T38" s="4">
        <v>7.86</v>
      </c>
      <c r="U38" s="4">
        <v>18</v>
      </c>
    </row>
    <row r="39" spans="1:21" x14ac:dyDescent="0.3">
      <c r="A39" s="4">
        <v>1</v>
      </c>
      <c r="B39" s="5">
        <v>42939</v>
      </c>
      <c r="C39" s="1" t="s">
        <v>15</v>
      </c>
      <c r="D39" s="4">
        <v>2</v>
      </c>
      <c r="E39" s="4">
        <v>22</v>
      </c>
      <c r="F39" s="4">
        <v>0.1</v>
      </c>
      <c r="G39" s="4">
        <v>7.86</v>
      </c>
      <c r="H39" s="4">
        <v>18</v>
      </c>
      <c r="I39" s="1"/>
      <c r="J39" s="1"/>
      <c r="K39" s="1"/>
      <c r="R39">
        <v>21.5</v>
      </c>
      <c r="S39" s="1"/>
      <c r="T39">
        <v>7.88</v>
      </c>
      <c r="U39" s="1">
        <v>18.5</v>
      </c>
    </row>
    <row r="40" spans="1:21" x14ac:dyDescent="0.3">
      <c r="A40" s="1">
        <v>2</v>
      </c>
      <c r="B40" s="2">
        <v>42940</v>
      </c>
      <c r="C40" s="1" t="s">
        <v>15</v>
      </c>
      <c r="D40" s="1">
        <v>2</v>
      </c>
      <c r="E40">
        <v>21.5</v>
      </c>
      <c r="F40" s="1"/>
      <c r="G40">
        <v>7.88</v>
      </c>
      <c r="H40" s="1">
        <v>18.5</v>
      </c>
      <c r="I40" s="1"/>
      <c r="J40" s="1"/>
      <c r="K40" s="1"/>
      <c r="R40">
        <v>20.6</v>
      </c>
      <c r="S40">
        <v>0.1</v>
      </c>
      <c r="T40">
        <v>7.88</v>
      </c>
      <c r="U40" s="1">
        <v>19</v>
      </c>
    </row>
    <row r="41" spans="1:21" x14ac:dyDescent="0.3">
      <c r="A41" s="1">
        <v>3</v>
      </c>
      <c r="B41" s="2">
        <v>42941</v>
      </c>
      <c r="C41" s="1" t="s">
        <v>15</v>
      </c>
      <c r="D41" s="1">
        <v>2</v>
      </c>
      <c r="E41">
        <v>20.6</v>
      </c>
      <c r="F41">
        <v>0.1</v>
      </c>
      <c r="G41">
        <v>7.88</v>
      </c>
      <c r="H41" s="1">
        <v>19</v>
      </c>
      <c r="I41" s="1"/>
      <c r="J41" s="1"/>
      <c r="K41" s="1"/>
      <c r="R41">
        <v>21.1</v>
      </c>
      <c r="S41">
        <v>0.1</v>
      </c>
      <c r="T41">
        <v>7.79</v>
      </c>
      <c r="U41" s="1">
        <v>16</v>
      </c>
    </row>
    <row r="42" spans="1:21" x14ac:dyDescent="0.3">
      <c r="A42" s="1">
        <v>4</v>
      </c>
      <c r="B42" s="2">
        <v>42942</v>
      </c>
      <c r="C42" s="1" t="s">
        <v>15</v>
      </c>
      <c r="D42" s="1">
        <v>2</v>
      </c>
      <c r="E42">
        <v>21.1</v>
      </c>
      <c r="F42">
        <v>0.1</v>
      </c>
      <c r="G42">
        <v>7.79</v>
      </c>
      <c r="H42" s="1">
        <v>16</v>
      </c>
      <c r="I42" s="1"/>
      <c r="J42" s="1"/>
      <c r="K42" s="1"/>
      <c r="R42" s="4">
        <v>21.3</v>
      </c>
      <c r="S42" s="4"/>
      <c r="T42" s="4">
        <v>7.87</v>
      </c>
      <c r="U42" s="4">
        <v>16</v>
      </c>
    </row>
    <row r="43" spans="1:21" x14ac:dyDescent="0.3">
      <c r="A43" s="4">
        <v>5</v>
      </c>
      <c r="B43" s="5">
        <v>42943</v>
      </c>
      <c r="C43" s="1" t="s">
        <v>15</v>
      </c>
      <c r="D43" s="4">
        <v>2</v>
      </c>
      <c r="E43" s="4">
        <v>21.3</v>
      </c>
      <c r="F43" s="4"/>
      <c r="G43" s="4">
        <v>7.87</v>
      </c>
      <c r="H43" s="4">
        <v>16</v>
      </c>
      <c r="I43" s="1"/>
      <c r="J43" s="1"/>
      <c r="K43" s="1"/>
      <c r="R43">
        <v>20.9</v>
      </c>
      <c r="S43">
        <v>0.25</v>
      </c>
      <c r="T43">
        <v>7.74</v>
      </c>
      <c r="U43" s="1" t="s">
        <v>8</v>
      </c>
    </row>
    <row r="44" spans="1:21" x14ac:dyDescent="0.3">
      <c r="A44" s="1">
        <v>6</v>
      </c>
      <c r="B44" s="2">
        <v>42944</v>
      </c>
      <c r="C44" s="1" t="s">
        <v>15</v>
      </c>
      <c r="D44" s="1">
        <v>2</v>
      </c>
      <c r="E44">
        <v>20.9</v>
      </c>
      <c r="F44">
        <v>0.25</v>
      </c>
      <c r="G44">
        <v>7.74</v>
      </c>
      <c r="H44" s="1" t="s">
        <v>8</v>
      </c>
      <c r="I44" s="1"/>
      <c r="J44" s="1"/>
      <c r="R44" s="1"/>
      <c r="S44" s="1"/>
      <c r="T44">
        <v>7.68</v>
      </c>
      <c r="U44" s="1">
        <v>16</v>
      </c>
    </row>
    <row r="45" spans="1:21" x14ac:dyDescent="0.3">
      <c r="A45" s="1">
        <v>7</v>
      </c>
      <c r="B45" s="2">
        <v>42945</v>
      </c>
      <c r="C45" s="1" t="s">
        <v>15</v>
      </c>
      <c r="D45" s="1">
        <v>2</v>
      </c>
      <c r="E45" s="1"/>
      <c r="F45" s="1"/>
      <c r="G45">
        <v>7.68</v>
      </c>
      <c r="H45" s="1">
        <v>16</v>
      </c>
      <c r="I45" s="1"/>
      <c r="J45" s="1"/>
      <c r="R45" s="1"/>
      <c r="S45">
        <v>0.25</v>
      </c>
      <c r="T45">
        <v>7.79</v>
      </c>
      <c r="U45" s="1">
        <v>17</v>
      </c>
    </row>
    <row r="46" spans="1:21" x14ac:dyDescent="0.3">
      <c r="A46" s="1">
        <v>8</v>
      </c>
      <c r="B46" s="2">
        <v>42946</v>
      </c>
      <c r="C46" s="1" t="s">
        <v>15</v>
      </c>
      <c r="D46" s="1">
        <v>2</v>
      </c>
      <c r="E46" s="1"/>
      <c r="F46">
        <v>0.25</v>
      </c>
      <c r="G46">
        <v>7.79</v>
      </c>
      <c r="H46" s="1">
        <v>17</v>
      </c>
      <c r="I46" s="1"/>
      <c r="J46" s="1"/>
      <c r="R46">
        <v>21.7</v>
      </c>
      <c r="S46" s="1"/>
      <c r="T46">
        <v>7.83</v>
      </c>
      <c r="U46" s="1">
        <v>18</v>
      </c>
    </row>
    <row r="47" spans="1:21" x14ac:dyDescent="0.3">
      <c r="A47" s="1">
        <v>9</v>
      </c>
      <c r="B47" s="2">
        <v>42947</v>
      </c>
      <c r="C47" s="1" t="s">
        <v>15</v>
      </c>
      <c r="D47" s="1">
        <v>2</v>
      </c>
      <c r="E47">
        <v>21.7</v>
      </c>
      <c r="F47" s="1"/>
      <c r="G47">
        <v>7.83</v>
      </c>
      <c r="H47" s="1">
        <v>18</v>
      </c>
      <c r="I47" s="1"/>
      <c r="J47" s="1"/>
      <c r="R47" s="4">
        <v>20.8</v>
      </c>
      <c r="S47" s="4">
        <v>0</v>
      </c>
      <c r="T47" s="4">
        <v>7.83</v>
      </c>
      <c r="U47" s="4">
        <v>18</v>
      </c>
    </row>
    <row r="48" spans="1:21" x14ac:dyDescent="0.3">
      <c r="A48" s="4">
        <v>10</v>
      </c>
      <c r="B48" s="5">
        <v>42948</v>
      </c>
      <c r="C48" s="1" t="s">
        <v>15</v>
      </c>
      <c r="D48" s="4">
        <v>2</v>
      </c>
      <c r="E48" s="4">
        <v>20.8</v>
      </c>
      <c r="F48" s="4">
        <v>0</v>
      </c>
      <c r="G48" s="4">
        <v>7.83</v>
      </c>
      <c r="H48" s="4">
        <v>18</v>
      </c>
      <c r="I48" s="1"/>
      <c r="J48" s="1"/>
      <c r="R48">
        <v>21.7</v>
      </c>
      <c r="S48">
        <v>0</v>
      </c>
      <c r="T48">
        <v>7.79</v>
      </c>
      <c r="U48" s="1">
        <v>20</v>
      </c>
    </row>
    <row r="49" spans="1:21" x14ac:dyDescent="0.3">
      <c r="A49" s="1">
        <v>11</v>
      </c>
      <c r="B49" s="2">
        <v>42949</v>
      </c>
      <c r="C49" s="1" t="s">
        <v>15</v>
      </c>
      <c r="D49" s="1">
        <v>2</v>
      </c>
      <c r="E49">
        <v>21.7</v>
      </c>
      <c r="F49">
        <v>0</v>
      </c>
      <c r="G49">
        <v>7.79</v>
      </c>
      <c r="H49" s="1">
        <v>20</v>
      </c>
      <c r="I49" s="1"/>
      <c r="J49" s="1"/>
      <c r="K49" s="1"/>
      <c r="R49">
        <v>20.5</v>
      </c>
      <c r="S49" s="1"/>
      <c r="T49">
        <v>7.85</v>
      </c>
      <c r="U49" s="1">
        <v>20</v>
      </c>
    </row>
    <row r="50" spans="1:21" x14ac:dyDescent="0.3">
      <c r="A50" s="1">
        <v>12</v>
      </c>
      <c r="B50" s="2">
        <v>42950</v>
      </c>
      <c r="C50" s="1" t="s">
        <v>15</v>
      </c>
      <c r="D50" s="1">
        <v>2</v>
      </c>
      <c r="E50">
        <v>20.5</v>
      </c>
      <c r="F50" s="1"/>
      <c r="G50">
        <v>7.85</v>
      </c>
      <c r="H50" s="1">
        <v>20</v>
      </c>
      <c r="I50" s="1"/>
      <c r="J50" s="1"/>
      <c r="K50" s="1"/>
      <c r="R50">
        <v>20.8</v>
      </c>
      <c r="S50">
        <v>0.1</v>
      </c>
      <c r="T50">
        <v>7.85</v>
      </c>
      <c r="U50" s="1">
        <v>16</v>
      </c>
    </row>
    <row r="51" spans="1:21" x14ac:dyDescent="0.3">
      <c r="A51" s="1">
        <v>13</v>
      </c>
      <c r="B51" s="2">
        <v>42951</v>
      </c>
      <c r="C51" s="1" t="s">
        <v>15</v>
      </c>
      <c r="D51" s="1">
        <v>2</v>
      </c>
      <c r="E51">
        <v>20.8</v>
      </c>
      <c r="F51">
        <v>0.1</v>
      </c>
      <c r="G51">
        <v>7.85</v>
      </c>
      <c r="H51" s="1">
        <v>16</v>
      </c>
      <c r="I51" s="1"/>
      <c r="J51" s="1"/>
      <c r="K51" s="1"/>
      <c r="R51">
        <v>21</v>
      </c>
      <c r="S51" s="1"/>
      <c r="T51">
        <v>7.88</v>
      </c>
      <c r="U51" s="1">
        <v>16</v>
      </c>
    </row>
    <row r="52" spans="1:21" x14ac:dyDescent="0.3">
      <c r="A52" s="1">
        <v>14</v>
      </c>
      <c r="B52" s="2">
        <v>42952</v>
      </c>
      <c r="C52" s="1" t="s">
        <v>15</v>
      </c>
      <c r="D52" s="1">
        <v>2</v>
      </c>
      <c r="E52">
        <v>21</v>
      </c>
      <c r="F52" s="1"/>
      <c r="G52">
        <v>7.88</v>
      </c>
      <c r="H52" s="1">
        <v>16</v>
      </c>
      <c r="I52" s="1"/>
      <c r="J52" s="1"/>
      <c r="K52" s="1"/>
      <c r="R52">
        <v>21.2</v>
      </c>
      <c r="S52">
        <v>0.1</v>
      </c>
      <c r="T52">
        <v>7.85</v>
      </c>
      <c r="U52" s="1">
        <v>17</v>
      </c>
    </row>
    <row r="53" spans="1:21" x14ac:dyDescent="0.3">
      <c r="A53" s="1">
        <v>15</v>
      </c>
      <c r="B53" s="2">
        <v>42953</v>
      </c>
      <c r="C53" s="1" t="s">
        <v>15</v>
      </c>
      <c r="D53" s="1">
        <v>2</v>
      </c>
      <c r="E53">
        <v>21.2</v>
      </c>
      <c r="F53">
        <v>0.1</v>
      </c>
      <c r="G53">
        <v>7.85</v>
      </c>
      <c r="H53" s="1">
        <v>17</v>
      </c>
      <c r="I53" s="1"/>
      <c r="J53" s="1"/>
      <c r="K53" s="1"/>
      <c r="R53">
        <v>20.3</v>
      </c>
      <c r="S53" s="1"/>
      <c r="T53">
        <v>7.76</v>
      </c>
      <c r="U53" s="1">
        <v>18</v>
      </c>
    </row>
    <row r="54" spans="1:21" x14ac:dyDescent="0.3">
      <c r="A54" s="1">
        <v>16</v>
      </c>
      <c r="B54" s="2">
        <v>42954</v>
      </c>
      <c r="C54" s="1" t="s">
        <v>15</v>
      </c>
      <c r="D54" s="1">
        <v>2</v>
      </c>
      <c r="E54">
        <v>20.3</v>
      </c>
      <c r="F54" s="1"/>
      <c r="G54">
        <v>7.76</v>
      </c>
      <c r="H54" s="1">
        <v>18</v>
      </c>
      <c r="I54" s="1"/>
      <c r="J54" s="1"/>
      <c r="K54" s="1"/>
      <c r="R54">
        <v>20.100000000000001</v>
      </c>
      <c r="S54">
        <v>0.1</v>
      </c>
      <c r="T54">
        <v>7.87</v>
      </c>
      <c r="U54" s="1">
        <v>18.5</v>
      </c>
    </row>
    <row r="55" spans="1:21" x14ac:dyDescent="0.3">
      <c r="A55" s="1">
        <v>17</v>
      </c>
      <c r="B55" s="2">
        <v>42955</v>
      </c>
      <c r="C55" s="1" t="s">
        <v>15</v>
      </c>
      <c r="D55" s="1">
        <v>2</v>
      </c>
      <c r="E55">
        <v>20.100000000000001</v>
      </c>
      <c r="F55">
        <v>0.1</v>
      </c>
      <c r="G55">
        <v>7.87</v>
      </c>
      <c r="H55" s="1">
        <v>18.5</v>
      </c>
      <c r="I55" s="1"/>
      <c r="J55" s="1"/>
      <c r="K55" s="1"/>
      <c r="R55" s="4">
        <v>19.8</v>
      </c>
      <c r="S55" s="4"/>
      <c r="T55" s="4">
        <v>7.83</v>
      </c>
      <c r="U55" s="4">
        <v>19.5</v>
      </c>
    </row>
    <row r="56" spans="1:21" x14ac:dyDescent="0.3">
      <c r="A56" s="4">
        <v>18</v>
      </c>
      <c r="B56" s="5">
        <v>42956</v>
      </c>
      <c r="C56" s="1" t="s">
        <v>15</v>
      </c>
      <c r="D56" s="4">
        <v>2</v>
      </c>
      <c r="E56" s="4">
        <v>19.8</v>
      </c>
      <c r="F56" s="4"/>
      <c r="G56" s="4">
        <v>7.83</v>
      </c>
      <c r="H56" s="4">
        <v>19.5</v>
      </c>
      <c r="I56" s="1"/>
      <c r="J56" s="1"/>
      <c r="K56" s="1"/>
      <c r="R56">
        <v>21.6</v>
      </c>
      <c r="S56">
        <v>0.25</v>
      </c>
      <c r="T56">
        <v>8.0500000000000007</v>
      </c>
      <c r="U56" s="1">
        <v>17</v>
      </c>
    </row>
    <row r="57" spans="1:21" ht="28.8" x14ac:dyDescent="0.3">
      <c r="A57" s="1" t="s">
        <v>4</v>
      </c>
      <c r="B57" s="1" t="s">
        <v>9</v>
      </c>
      <c r="C57" s="1" t="s">
        <v>0</v>
      </c>
      <c r="D57" s="1" t="s">
        <v>1</v>
      </c>
      <c r="E57" s="1" t="s">
        <v>6</v>
      </c>
      <c r="F57" s="1" t="s">
        <v>7</v>
      </c>
      <c r="G57" s="1" t="s">
        <v>2</v>
      </c>
      <c r="H57" s="1" t="s">
        <v>3</v>
      </c>
      <c r="I57" s="8" t="s">
        <v>18</v>
      </c>
      <c r="J57" s="8" t="s">
        <v>21</v>
      </c>
      <c r="K57" s="8" t="s">
        <v>19</v>
      </c>
      <c r="L57" s="8" t="s">
        <v>22</v>
      </c>
      <c r="M57" s="8" t="s">
        <v>20</v>
      </c>
      <c r="N57" s="8" t="s">
        <v>23</v>
      </c>
      <c r="O57" s="3" t="s">
        <v>10</v>
      </c>
      <c r="P57" s="3" t="s">
        <v>24</v>
      </c>
      <c r="R57">
        <v>21.1</v>
      </c>
      <c r="S57">
        <v>0.25</v>
      </c>
      <c r="T57">
        <v>8.36</v>
      </c>
      <c r="U57" s="1">
        <v>19</v>
      </c>
    </row>
    <row r="58" spans="1:21" x14ac:dyDescent="0.3">
      <c r="A58" s="1">
        <v>-8</v>
      </c>
      <c r="B58" s="2">
        <v>42930</v>
      </c>
      <c r="C58" s="1" t="s">
        <v>15</v>
      </c>
      <c r="D58" s="1">
        <v>3</v>
      </c>
      <c r="E58">
        <v>21.6</v>
      </c>
      <c r="F58">
        <v>0.25</v>
      </c>
      <c r="G58">
        <v>8.0500000000000007</v>
      </c>
      <c r="H58" s="1">
        <v>17</v>
      </c>
      <c r="I58" s="1">
        <f>AVERAGE(E58:E84)</f>
        <v>21.032000000000004</v>
      </c>
      <c r="J58" s="1">
        <f>_xlfn.STDEV.S(E58:E84)</f>
        <v>0.49305172142484199</v>
      </c>
      <c r="K58" s="1">
        <f>AVERAGE(F58:F84)</f>
        <v>0.20882352941176471</v>
      </c>
      <c r="L58" s="1">
        <f>_xlfn.STDEV.S(F58:F84)</f>
        <v>0.16977493752543305</v>
      </c>
      <c r="M58" s="1">
        <f>AVERAGE(G58:G84)</f>
        <v>8.0433333333333312</v>
      </c>
      <c r="N58" s="1">
        <f>_xlfn.STDEV.S(G58:G84)</f>
        <v>0.13936669947687264</v>
      </c>
      <c r="O58" s="1">
        <f>AVERAGE(H58:H84)</f>
        <v>18.423076923076923</v>
      </c>
      <c r="P58" s="1">
        <f>_xlfn.STDEV.S(H58:H84)</f>
        <v>1.4470128381759968</v>
      </c>
      <c r="R58">
        <v>20.6</v>
      </c>
      <c r="S58" s="1"/>
      <c r="T58">
        <v>8.39</v>
      </c>
      <c r="U58" s="1">
        <v>19</v>
      </c>
    </row>
    <row r="59" spans="1:21" x14ac:dyDescent="0.3">
      <c r="A59" s="1">
        <v>-7</v>
      </c>
      <c r="B59" s="2">
        <v>42931</v>
      </c>
      <c r="C59" s="1" t="s">
        <v>15</v>
      </c>
      <c r="D59" s="1">
        <v>3</v>
      </c>
      <c r="E59">
        <v>21.1</v>
      </c>
      <c r="F59">
        <v>0.25</v>
      </c>
      <c r="G59">
        <v>8.36</v>
      </c>
      <c r="H59" s="1">
        <v>19</v>
      </c>
      <c r="I59" s="1"/>
      <c r="J59" s="1"/>
      <c r="K59" s="1"/>
      <c r="R59">
        <v>20.5</v>
      </c>
      <c r="S59">
        <v>0.25</v>
      </c>
      <c r="T59">
        <v>8</v>
      </c>
      <c r="U59" s="1">
        <v>19</v>
      </c>
    </row>
    <row r="60" spans="1:21" x14ac:dyDescent="0.3">
      <c r="A60" s="1">
        <v>-6</v>
      </c>
      <c r="B60" s="2">
        <v>42932</v>
      </c>
      <c r="C60" s="1" t="s">
        <v>15</v>
      </c>
      <c r="D60" s="1">
        <v>3</v>
      </c>
      <c r="E60">
        <v>20.6</v>
      </c>
      <c r="F60" s="1"/>
      <c r="G60">
        <v>8.39</v>
      </c>
      <c r="H60" s="1">
        <v>19</v>
      </c>
      <c r="I60">
        <f>COUNT(E58:E84)</f>
        <v>25</v>
      </c>
      <c r="K60">
        <f>COUNT(F58:F84)</f>
        <v>17</v>
      </c>
      <c r="L60" s="1"/>
      <c r="M60">
        <f>COUNT(G58:G84)</f>
        <v>27</v>
      </c>
      <c r="N60" s="1"/>
      <c r="O60">
        <f>COUNT(H58:H84)</f>
        <v>26</v>
      </c>
      <c r="P60" s="1"/>
      <c r="Q60" t="s">
        <v>26</v>
      </c>
      <c r="R60">
        <v>20.6</v>
      </c>
      <c r="S60" s="1"/>
      <c r="T60">
        <v>8.25</v>
      </c>
      <c r="U60" s="1">
        <v>18.5</v>
      </c>
    </row>
    <row r="61" spans="1:21" x14ac:dyDescent="0.3">
      <c r="A61" s="1">
        <v>-5</v>
      </c>
      <c r="B61" s="2">
        <v>42933</v>
      </c>
      <c r="C61" s="1" t="s">
        <v>15</v>
      </c>
      <c r="D61" s="1">
        <v>3</v>
      </c>
      <c r="E61">
        <v>20.5</v>
      </c>
      <c r="F61">
        <v>0.25</v>
      </c>
      <c r="G61">
        <v>8</v>
      </c>
      <c r="H61" s="1">
        <v>19</v>
      </c>
      <c r="I61" s="1"/>
      <c r="J61" s="1"/>
      <c r="K61" s="1"/>
      <c r="R61">
        <v>20.8</v>
      </c>
      <c r="S61">
        <v>0.5</v>
      </c>
      <c r="T61">
        <v>7.91</v>
      </c>
      <c r="U61" s="1">
        <v>19</v>
      </c>
    </row>
    <row r="62" spans="1:21" x14ac:dyDescent="0.3">
      <c r="A62" s="1">
        <v>-4</v>
      </c>
      <c r="B62" s="2">
        <v>42934</v>
      </c>
      <c r="C62" s="1" t="s">
        <v>15</v>
      </c>
      <c r="D62" s="1">
        <v>3</v>
      </c>
      <c r="E62">
        <v>20.6</v>
      </c>
      <c r="F62" s="1"/>
      <c r="G62">
        <v>8.25</v>
      </c>
      <c r="H62" s="1">
        <v>18.5</v>
      </c>
      <c r="I62" s="1"/>
      <c r="J62" s="1"/>
      <c r="K62" s="1"/>
      <c r="R62">
        <v>21.1</v>
      </c>
      <c r="S62">
        <v>0.5</v>
      </c>
      <c r="T62">
        <v>8.19</v>
      </c>
      <c r="U62" s="1">
        <v>19.5</v>
      </c>
    </row>
    <row r="63" spans="1:21" x14ac:dyDescent="0.3">
      <c r="A63" s="1">
        <v>-3</v>
      </c>
      <c r="B63" s="2">
        <v>42935</v>
      </c>
      <c r="C63" s="1" t="s">
        <v>15</v>
      </c>
      <c r="D63" s="1">
        <v>3</v>
      </c>
      <c r="E63">
        <v>20.8</v>
      </c>
      <c r="F63">
        <v>0.5</v>
      </c>
      <c r="G63">
        <v>7.91</v>
      </c>
      <c r="H63" s="1">
        <v>19</v>
      </c>
      <c r="I63" s="1"/>
      <c r="J63" s="1"/>
      <c r="K63" s="1"/>
      <c r="R63">
        <v>20.9</v>
      </c>
      <c r="S63">
        <v>0.3</v>
      </c>
      <c r="T63">
        <v>8.18</v>
      </c>
      <c r="U63" s="1">
        <v>18</v>
      </c>
    </row>
    <row r="64" spans="1:21" x14ac:dyDescent="0.3">
      <c r="A64" s="1">
        <v>-2</v>
      </c>
      <c r="B64" s="2">
        <v>42936</v>
      </c>
      <c r="C64" s="1" t="s">
        <v>15</v>
      </c>
      <c r="D64" s="1">
        <v>3</v>
      </c>
      <c r="E64">
        <v>21.1</v>
      </c>
      <c r="F64">
        <v>0.5</v>
      </c>
      <c r="G64">
        <v>8.19</v>
      </c>
      <c r="H64" s="1">
        <v>19.5</v>
      </c>
      <c r="I64" s="1"/>
      <c r="J64" s="1"/>
      <c r="K64" s="1"/>
      <c r="R64" s="4">
        <v>21.8</v>
      </c>
      <c r="S64" s="4">
        <v>0.5</v>
      </c>
      <c r="T64" s="4">
        <v>7.96</v>
      </c>
      <c r="U64" s="4">
        <v>18.5</v>
      </c>
    </row>
    <row r="65" spans="1:21" x14ac:dyDescent="0.3">
      <c r="A65" s="1">
        <v>-1</v>
      </c>
      <c r="B65" s="2">
        <v>42937</v>
      </c>
      <c r="C65" s="1" t="s">
        <v>15</v>
      </c>
      <c r="D65" s="1">
        <v>3</v>
      </c>
      <c r="E65">
        <v>20.9</v>
      </c>
      <c r="F65">
        <v>0.3</v>
      </c>
      <c r="G65">
        <v>8.18</v>
      </c>
      <c r="H65" s="1">
        <v>18</v>
      </c>
      <c r="I65" s="1"/>
      <c r="J65" s="1"/>
      <c r="K65" s="1"/>
      <c r="R65" s="4">
        <v>22.1</v>
      </c>
      <c r="S65" s="4">
        <v>0.1</v>
      </c>
      <c r="T65" s="4">
        <v>7.88</v>
      </c>
      <c r="U65" s="4">
        <v>18.5</v>
      </c>
    </row>
    <row r="66" spans="1:21" x14ac:dyDescent="0.3">
      <c r="A66" s="4">
        <v>0</v>
      </c>
      <c r="B66" s="5">
        <v>42938</v>
      </c>
      <c r="C66" s="1" t="s">
        <v>15</v>
      </c>
      <c r="D66" s="1">
        <v>3</v>
      </c>
      <c r="E66" s="4">
        <v>21.8</v>
      </c>
      <c r="F66" s="4">
        <v>0.5</v>
      </c>
      <c r="G66" s="4">
        <v>7.96</v>
      </c>
      <c r="H66" s="4">
        <v>18.5</v>
      </c>
      <c r="I66" s="1"/>
      <c r="J66" s="1"/>
      <c r="K66" s="1"/>
      <c r="R66">
        <v>21.6</v>
      </c>
      <c r="S66" s="1"/>
      <c r="T66">
        <v>7.96</v>
      </c>
      <c r="U66" s="1">
        <v>19.5</v>
      </c>
    </row>
    <row r="67" spans="1:21" x14ac:dyDescent="0.3">
      <c r="A67" s="4">
        <v>1</v>
      </c>
      <c r="B67" s="5">
        <v>42939</v>
      </c>
      <c r="C67" s="1" t="s">
        <v>15</v>
      </c>
      <c r="D67" s="1">
        <v>3</v>
      </c>
      <c r="E67" s="4">
        <v>22.1</v>
      </c>
      <c r="F67" s="4">
        <v>0.1</v>
      </c>
      <c r="G67" s="4">
        <v>7.88</v>
      </c>
      <c r="H67" s="4">
        <v>18.5</v>
      </c>
      <c r="I67" s="1"/>
      <c r="J67" s="1"/>
      <c r="K67" s="1"/>
      <c r="R67">
        <v>20.5</v>
      </c>
      <c r="S67">
        <v>0.1</v>
      </c>
      <c r="T67">
        <v>8.07</v>
      </c>
      <c r="U67" s="1">
        <v>19</v>
      </c>
    </row>
    <row r="68" spans="1:21" x14ac:dyDescent="0.3">
      <c r="A68" s="1">
        <v>2</v>
      </c>
      <c r="B68" s="2">
        <v>42940</v>
      </c>
      <c r="C68" s="1" t="s">
        <v>15</v>
      </c>
      <c r="D68" s="1">
        <v>3</v>
      </c>
      <c r="E68">
        <v>21.6</v>
      </c>
      <c r="F68" s="1"/>
      <c r="G68">
        <v>7.96</v>
      </c>
      <c r="H68" s="1">
        <v>19.5</v>
      </c>
      <c r="I68" s="1"/>
      <c r="J68" s="1"/>
      <c r="K68" s="1"/>
      <c r="R68">
        <v>21.1</v>
      </c>
      <c r="S68">
        <v>0.1</v>
      </c>
      <c r="T68">
        <v>8.0299999999999994</v>
      </c>
      <c r="U68" s="1">
        <v>18.5</v>
      </c>
    </row>
    <row r="69" spans="1:21" x14ac:dyDescent="0.3">
      <c r="A69" s="1">
        <v>3</v>
      </c>
      <c r="B69" s="2">
        <v>42941</v>
      </c>
      <c r="C69" s="1" t="s">
        <v>15</v>
      </c>
      <c r="D69" s="1">
        <v>3</v>
      </c>
      <c r="E69">
        <v>20.5</v>
      </c>
      <c r="F69">
        <v>0.1</v>
      </c>
      <c r="G69">
        <v>8.07</v>
      </c>
      <c r="H69" s="1">
        <v>19</v>
      </c>
      <c r="I69" s="1"/>
      <c r="J69" s="1"/>
      <c r="K69" s="1"/>
      <c r="R69" s="4">
        <v>21.5</v>
      </c>
      <c r="S69" s="4"/>
      <c r="T69" s="4">
        <v>8.0299999999999994</v>
      </c>
      <c r="U69" s="4">
        <v>19</v>
      </c>
    </row>
    <row r="70" spans="1:21" x14ac:dyDescent="0.3">
      <c r="A70" s="1">
        <v>4</v>
      </c>
      <c r="B70" s="2">
        <v>42942</v>
      </c>
      <c r="C70" s="1" t="s">
        <v>15</v>
      </c>
      <c r="D70" s="1">
        <v>3</v>
      </c>
      <c r="E70">
        <v>21.1</v>
      </c>
      <c r="F70">
        <v>0.1</v>
      </c>
      <c r="G70">
        <v>8.0299999999999994</v>
      </c>
      <c r="H70" s="1">
        <v>18.5</v>
      </c>
      <c r="I70" s="1"/>
      <c r="J70" s="1"/>
      <c r="K70" s="1"/>
      <c r="R70">
        <v>21.2</v>
      </c>
      <c r="S70">
        <v>0.25</v>
      </c>
      <c r="T70">
        <v>8.0299999999999994</v>
      </c>
      <c r="U70" s="1" t="s">
        <v>8</v>
      </c>
    </row>
    <row r="71" spans="1:21" x14ac:dyDescent="0.3">
      <c r="A71" s="4">
        <v>5</v>
      </c>
      <c r="B71" s="5">
        <v>42943</v>
      </c>
      <c r="C71" s="1" t="s">
        <v>15</v>
      </c>
      <c r="D71" s="1">
        <v>3</v>
      </c>
      <c r="E71" s="4">
        <v>21.5</v>
      </c>
      <c r="F71" s="4"/>
      <c r="G71" s="4">
        <v>8.0299999999999994</v>
      </c>
      <c r="H71" s="4">
        <v>19</v>
      </c>
      <c r="I71" s="1"/>
      <c r="J71" s="1"/>
      <c r="K71" s="1"/>
      <c r="R71" s="1"/>
      <c r="S71" s="1"/>
      <c r="T71">
        <v>8.02</v>
      </c>
      <c r="U71" s="1">
        <v>19</v>
      </c>
    </row>
    <row r="72" spans="1:21" x14ac:dyDescent="0.3">
      <c r="A72" s="1">
        <v>6</v>
      </c>
      <c r="B72" s="2">
        <v>42944</v>
      </c>
      <c r="C72" s="1" t="s">
        <v>15</v>
      </c>
      <c r="D72" s="1">
        <v>3</v>
      </c>
      <c r="E72">
        <v>21.2</v>
      </c>
      <c r="F72">
        <v>0.25</v>
      </c>
      <c r="G72">
        <v>8.0299999999999994</v>
      </c>
      <c r="H72" s="1" t="s">
        <v>8</v>
      </c>
      <c r="I72" s="1"/>
      <c r="J72" s="1"/>
      <c r="K72" s="1"/>
      <c r="R72" s="1"/>
      <c r="S72">
        <v>0.25</v>
      </c>
      <c r="T72">
        <v>8.1300000000000008</v>
      </c>
      <c r="U72" s="1">
        <v>15.5</v>
      </c>
    </row>
    <row r="73" spans="1:21" x14ac:dyDescent="0.3">
      <c r="A73" s="1">
        <v>7</v>
      </c>
      <c r="B73" s="2">
        <v>42945</v>
      </c>
      <c r="C73" s="1" t="s">
        <v>15</v>
      </c>
      <c r="D73" s="1">
        <v>3</v>
      </c>
      <c r="E73" s="1"/>
      <c r="F73" s="1"/>
      <c r="G73">
        <v>8.02</v>
      </c>
      <c r="H73" s="1">
        <v>19</v>
      </c>
      <c r="I73" s="1"/>
      <c r="J73" s="1"/>
      <c r="K73" s="1"/>
      <c r="R73">
        <v>21.4</v>
      </c>
      <c r="S73" s="1"/>
      <c r="T73">
        <v>8.06</v>
      </c>
      <c r="U73" s="1">
        <v>19</v>
      </c>
    </row>
    <row r="74" spans="1:21" x14ac:dyDescent="0.3">
      <c r="A74" s="1">
        <v>8</v>
      </c>
      <c r="B74" s="2">
        <v>42946</v>
      </c>
      <c r="C74" s="1" t="s">
        <v>15</v>
      </c>
      <c r="D74" s="1">
        <v>3</v>
      </c>
      <c r="E74" s="1"/>
      <c r="F74">
        <v>0.25</v>
      </c>
      <c r="G74">
        <v>8.1300000000000008</v>
      </c>
      <c r="H74" s="1">
        <v>15.5</v>
      </c>
      <c r="I74" s="1"/>
      <c r="J74" s="1"/>
      <c r="K74" s="1"/>
      <c r="R74" s="4">
        <v>21.1</v>
      </c>
      <c r="S74" s="4">
        <v>0</v>
      </c>
      <c r="T74" s="4">
        <v>8.09</v>
      </c>
      <c r="U74" s="4">
        <v>19</v>
      </c>
    </row>
    <row r="75" spans="1:21" x14ac:dyDescent="0.3">
      <c r="A75" s="1">
        <v>9</v>
      </c>
      <c r="B75" s="2">
        <v>42947</v>
      </c>
      <c r="C75" s="1" t="s">
        <v>15</v>
      </c>
      <c r="D75" s="1">
        <v>3</v>
      </c>
      <c r="E75">
        <v>21.4</v>
      </c>
      <c r="F75" s="1"/>
      <c r="G75">
        <v>8.06</v>
      </c>
      <c r="H75" s="1">
        <v>19</v>
      </c>
      <c r="I75" s="1"/>
      <c r="J75" s="1"/>
      <c r="K75" s="1"/>
      <c r="R75">
        <v>21.3</v>
      </c>
      <c r="S75">
        <v>0</v>
      </c>
      <c r="T75">
        <v>7.79</v>
      </c>
      <c r="U75" s="1">
        <v>20</v>
      </c>
    </row>
    <row r="76" spans="1:21" x14ac:dyDescent="0.3">
      <c r="A76" s="4">
        <v>10</v>
      </c>
      <c r="B76" s="5">
        <v>42948</v>
      </c>
      <c r="C76" s="1" t="s">
        <v>15</v>
      </c>
      <c r="D76" s="1">
        <v>3</v>
      </c>
      <c r="E76" s="4">
        <v>21.1</v>
      </c>
      <c r="F76" s="4">
        <v>0</v>
      </c>
      <c r="G76" s="4">
        <v>8.09</v>
      </c>
      <c r="H76" s="4">
        <v>19</v>
      </c>
      <c r="I76" s="1"/>
      <c r="J76" s="1"/>
      <c r="K76" s="1"/>
      <c r="R76">
        <v>20.7</v>
      </c>
      <c r="S76" s="1"/>
      <c r="T76">
        <v>8.0500000000000007</v>
      </c>
      <c r="U76" s="1">
        <v>20</v>
      </c>
    </row>
    <row r="77" spans="1:21" x14ac:dyDescent="0.3">
      <c r="A77" s="1">
        <v>11</v>
      </c>
      <c r="B77" s="2">
        <v>42949</v>
      </c>
      <c r="C77" s="1" t="s">
        <v>15</v>
      </c>
      <c r="D77" s="1">
        <v>3</v>
      </c>
      <c r="E77">
        <v>21.3</v>
      </c>
      <c r="F77">
        <v>0</v>
      </c>
      <c r="G77">
        <v>7.79</v>
      </c>
      <c r="H77" s="1">
        <v>20</v>
      </c>
      <c r="I77" s="1"/>
      <c r="J77" s="1"/>
      <c r="K77" s="1"/>
      <c r="R77">
        <v>20.8</v>
      </c>
      <c r="S77">
        <v>0</v>
      </c>
      <c r="T77">
        <v>8.01</v>
      </c>
      <c r="U77" s="1">
        <v>14</v>
      </c>
    </row>
    <row r="78" spans="1:21" x14ac:dyDescent="0.3">
      <c r="A78" s="1">
        <v>12</v>
      </c>
      <c r="B78" s="2">
        <v>42950</v>
      </c>
      <c r="C78" s="1" t="s">
        <v>15</v>
      </c>
      <c r="D78" s="1">
        <v>3</v>
      </c>
      <c r="E78">
        <v>20.7</v>
      </c>
      <c r="F78" s="1"/>
      <c r="G78">
        <v>8.0500000000000007</v>
      </c>
      <c r="H78" s="1">
        <v>20</v>
      </c>
      <c r="I78" s="1"/>
      <c r="J78" s="1"/>
      <c r="K78" s="1"/>
      <c r="R78">
        <v>21</v>
      </c>
      <c r="S78" s="1"/>
      <c r="T78">
        <v>8.0299999999999994</v>
      </c>
      <c r="U78" s="1">
        <v>16</v>
      </c>
    </row>
    <row r="79" spans="1:21" x14ac:dyDescent="0.3">
      <c r="A79" s="1">
        <v>13</v>
      </c>
      <c r="B79" s="2">
        <v>42951</v>
      </c>
      <c r="C79" s="1" t="s">
        <v>15</v>
      </c>
      <c r="D79" s="1">
        <v>3</v>
      </c>
      <c r="E79">
        <v>20.8</v>
      </c>
      <c r="F79">
        <v>0</v>
      </c>
      <c r="G79">
        <v>8.01</v>
      </c>
      <c r="H79" s="1">
        <v>14</v>
      </c>
      <c r="I79" s="1"/>
      <c r="J79" s="1"/>
      <c r="K79" s="1"/>
      <c r="R79">
        <v>21.5</v>
      </c>
      <c r="S79">
        <v>0.1</v>
      </c>
      <c r="T79">
        <v>7.97</v>
      </c>
      <c r="U79" s="1">
        <v>17</v>
      </c>
    </row>
    <row r="80" spans="1:21" x14ac:dyDescent="0.3">
      <c r="A80" s="1">
        <v>14</v>
      </c>
      <c r="B80" s="2">
        <v>42952</v>
      </c>
      <c r="C80" s="1" t="s">
        <v>15</v>
      </c>
      <c r="D80" s="1">
        <v>3</v>
      </c>
      <c r="E80">
        <v>21</v>
      </c>
      <c r="F80" s="1"/>
      <c r="G80">
        <v>8.0299999999999994</v>
      </c>
      <c r="H80" s="1">
        <v>16</v>
      </c>
      <c r="I80" s="1"/>
      <c r="J80" s="1"/>
      <c r="K80" s="1"/>
      <c r="R80">
        <v>20.6</v>
      </c>
      <c r="S80" s="1"/>
      <c r="T80">
        <v>7.88</v>
      </c>
      <c r="U80" s="1">
        <v>19.5</v>
      </c>
    </row>
    <row r="81" spans="1:21" x14ac:dyDescent="0.3">
      <c r="A81" s="1">
        <v>15</v>
      </c>
      <c r="B81" s="2">
        <v>42953</v>
      </c>
      <c r="C81" s="1" t="s">
        <v>15</v>
      </c>
      <c r="D81" s="1">
        <v>3</v>
      </c>
      <c r="E81">
        <v>21.5</v>
      </c>
      <c r="F81">
        <v>0.1</v>
      </c>
      <c r="G81">
        <v>7.97</v>
      </c>
      <c r="H81" s="1">
        <v>17</v>
      </c>
      <c r="I81" s="1"/>
      <c r="J81" s="1"/>
      <c r="K81" s="1"/>
      <c r="R81">
        <v>20.100000000000001</v>
      </c>
      <c r="S81">
        <v>0.1</v>
      </c>
      <c r="T81">
        <v>7.97</v>
      </c>
      <c r="U81" s="1">
        <v>20</v>
      </c>
    </row>
    <row r="82" spans="1:21" x14ac:dyDescent="0.3">
      <c r="A82" s="1">
        <v>16</v>
      </c>
      <c r="B82" s="2">
        <v>42954</v>
      </c>
      <c r="C82" s="1" t="s">
        <v>15</v>
      </c>
      <c r="D82" s="1">
        <v>3</v>
      </c>
      <c r="E82">
        <v>20.6</v>
      </c>
      <c r="F82" s="1"/>
      <c r="G82">
        <v>7.88</v>
      </c>
      <c r="H82" s="1">
        <v>19.5</v>
      </c>
      <c r="I82" s="1"/>
      <c r="J82" s="1"/>
      <c r="K82" s="1"/>
      <c r="R82" s="4">
        <v>20.3</v>
      </c>
      <c r="S82" s="4"/>
      <c r="T82" s="4">
        <v>7.88</v>
      </c>
      <c r="U82" s="4">
        <v>18</v>
      </c>
    </row>
    <row r="83" spans="1:21" x14ac:dyDescent="0.3">
      <c r="A83" s="1">
        <v>17</v>
      </c>
      <c r="B83" s="2">
        <v>42955</v>
      </c>
      <c r="C83" s="1" t="s">
        <v>15</v>
      </c>
      <c r="D83" s="1">
        <v>3</v>
      </c>
      <c r="E83">
        <v>20.100000000000001</v>
      </c>
      <c r="F83">
        <v>0.1</v>
      </c>
      <c r="G83">
        <v>7.97</v>
      </c>
      <c r="H83" s="1">
        <v>20</v>
      </c>
      <c r="I83" s="1"/>
      <c r="J83" s="1"/>
      <c r="K83" s="1"/>
      <c r="R83">
        <v>22.1</v>
      </c>
      <c r="S83">
        <v>0.25</v>
      </c>
      <c r="T83">
        <v>8.0500000000000007</v>
      </c>
      <c r="U83" s="1">
        <v>17</v>
      </c>
    </row>
    <row r="84" spans="1:21" x14ac:dyDescent="0.3">
      <c r="A84" s="4">
        <v>18</v>
      </c>
      <c r="B84" s="5">
        <v>42956</v>
      </c>
      <c r="C84" s="1" t="s">
        <v>15</v>
      </c>
      <c r="D84" s="1">
        <v>3</v>
      </c>
      <c r="E84" s="4">
        <v>20.3</v>
      </c>
      <c r="F84" s="4"/>
      <c r="G84" s="4">
        <v>7.88</v>
      </c>
      <c r="H84" s="4">
        <v>18</v>
      </c>
      <c r="I84" s="1"/>
      <c r="J84" s="1"/>
      <c r="K84" s="1"/>
      <c r="R84">
        <v>21.3</v>
      </c>
      <c r="S84">
        <v>0.25</v>
      </c>
      <c r="T84">
        <v>8.25</v>
      </c>
      <c r="U84" s="1">
        <v>18</v>
      </c>
    </row>
    <row r="85" spans="1:21" ht="28.8" x14ac:dyDescent="0.3">
      <c r="A85" s="1" t="s">
        <v>4</v>
      </c>
      <c r="B85" s="1" t="s">
        <v>9</v>
      </c>
      <c r="C85" s="1" t="s">
        <v>0</v>
      </c>
      <c r="D85" s="1" t="s">
        <v>1</v>
      </c>
      <c r="E85" s="1" t="s">
        <v>6</v>
      </c>
      <c r="F85" s="1" t="s">
        <v>7</v>
      </c>
      <c r="G85" s="1" t="s">
        <v>2</v>
      </c>
      <c r="H85" s="1" t="s">
        <v>3</v>
      </c>
      <c r="I85" s="8" t="s">
        <v>18</v>
      </c>
      <c r="J85" s="8" t="s">
        <v>21</v>
      </c>
      <c r="K85" s="8" t="s">
        <v>19</v>
      </c>
      <c r="L85" s="8" t="s">
        <v>22</v>
      </c>
      <c r="M85" s="8" t="s">
        <v>20</v>
      </c>
      <c r="N85" s="8" t="s">
        <v>23</v>
      </c>
      <c r="O85" s="3" t="s">
        <v>10</v>
      </c>
      <c r="P85" s="3" t="s">
        <v>24</v>
      </c>
      <c r="R85">
        <v>20.6</v>
      </c>
      <c r="S85" s="1"/>
      <c r="T85">
        <v>8.2899999999999991</v>
      </c>
      <c r="U85" s="1">
        <v>18</v>
      </c>
    </row>
    <row r="86" spans="1:21" x14ac:dyDescent="0.3">
      <c r="A86" s="1">
        <v>-8</v>
      </c>
      <c r="B86" s="2">
        <v>42930</v>
      </c>
      <c r="C86" s="1" t="s">
        <v>16</v>
      </c>
      <c r="D86" s="1">
        <v>3</v>
      </c>
      <c r="E86">
        <v>22.1</v>
      </c>
      <c r="F86">
        <v>0.25</v>
      </c>
      <c r="G86">
        <v>8.0500000000000007</v>
      </c>
      <c r="H86" s="1">
        <v>17</v>
      </c>
      <c r="I86" s="1">
        <f>AVERAGE(E86:E112)</f>
        <v>21.02</v>
      </c>
      <c r="J86" s="1">
        <f>_xlfn.STDEV.S(E86:E112)</f>
        <v>0.56789083458002743</v>
      </c>
      <c r="K86" s="1">
        <f>AVERAGE(F86:F112)</f>
        <v>0.25882352941176462</v>
      </c>
      <c r="L86" s="1">
        <f>_xlfn.STDEV.S(F86:F112)</f>
        <v>0.19703687322875568</v>
      </c>
      <c r="M86" s="1">
        <f>AVERAGE(G86:G112)</f>
        <v>7.9350000000000005</v>
      </c>
      <c r="N86" s="1">
        <f>_xlfn.STDEV.S(G86:G112)</f>
        <v>0.15179591562357664</v>
      </c>
      <c r="O86" s="1">
        <f>AVERAGE(H86:H112)</f>
        <v>18.846153846153847</v>
      </c>
      <c r="P86" s="1">
        <f>_xlfn.STDEV.S(H86:H112)</f>
        <v>0.90298649789718088</v>
      </c>
      <c r="R86">
        <v>20.5</v>
      </c>
      <c r="S86">
        <v>0.25</v>
      </c>
      <c r="T86">
        <v>8.0399999999999991</v>
      </c>
      <c r="U86" s="1">
        <v>19</v>
      </c>
    </row>
    <row r="87" spans="1:21" x14ac:dyDescent="0.3">
      <c r="A87" s="1">
        <v>-7</v>
      </c>
      <c r="B87" s="2">
        <v>42931</v>
      </c>
      <c r="C87" s="1" t="s">
        <v>16</v>
      </c>
      <c r="D87" s="1">
        <v>3</v>
      </c>
      <c r="E87">
        <v>21.3</v>
      </c>
      <c r="F87">
        <v>0.25</v>
      </c>
      <c r="G87">
        <v>8.25</v>
      </c>
      <c r="H87" s="1">
        <v>18</v>
      </c>
      <c r="I87" s="1"/>
      <c r="J87" s="1"/>
      <c r="R87">
        <v>20.5</v>
      </c>
      <c r="S87" s="1"/>
      <c r="T87">
        <v>8.2100000000000009</v>
      </c>
      <c r="U87" s="1">
        <v>20</v>
      </c>
    </row>
    <row r="88" spans="1:21" x14ac:dyDescent="0.3">
      <c r="A88" s="1">
        <v>-6</v>
      </c>
      <c r="B88" s="2">
        <v>42932</v>
      </c>
      <c r="C88" s="1" t="s">
        <v>16</v>
      </c>
      <c r="D88" s="1">
        <v>3</v>
      </c>
      <c r="E88">
        <v>20.6</v>
      </c>
      <c r="F88" s="1"/>
      <c r="G88">
        <v>8.2899999999999991</v>
      </c>
      <c r="H88" s="1">
        <v>18</v>
      </c>
      <c r="I88">
        <f>COUNT(E86:E112)</f>
        <v>25</v>
      </c>
      <c r="K88">
        <f>COUNT(F86:F112)</f>
        <v>17</v>
      </c>
      <c r="L88" s="1"/>
      <c r="M88">
        <f>COUNT(G86:G112)</f>
        <v>26</v>
      </c>
      <c r="N88" s="1"/>
      <c r="O88">
        <f>COUNT(H86:H112)</f>
        <v>26</v>
      </c>
      <c r="P88" s="1"/>
      <c r="Q88" t="s">
        <v>26</v>
      </c>
      <c r="R88">
        <v>20.8</v>
      </c>
      <c r="S88">
        <v>0.75</v>
      </c>
      <c r="T88">
        <v>7.89</v>
      </c>
      <c r="U88" s="1">
        <v>19.5</v>
      </c>
    </row>
    <row r="89" spans="1:21" x14ac:dyDescent="0.3">
      <c r="A89" s="1">
        <v>-5</v>
      </c>
      <c r="B89" s="2">
        <v>42933</v>
      </c>
      <c r="C89" s="1" t="s">
        <v>16</v>
      </c>
      <c r="D89" s="1">
        <v>3</v>
      </c>
      <c r="E89">
        <v>20.5</v>
      </c>
      <c r="F89">
        <v>0.25</v>
      </c>
      <c r="G89">
        <v>8.0399999999999991</v>
      </c>
      <c r="H89" s="1">
        <v>19</v>
      </c>
      <c r="I89" s="1"/>
      <c r="J89" s="1"/>
      <c r="R89">
        <v>21</v>
      </c>
      <c r="S89">
        <v>0.5</v>
      </c>
      <c r="T89">
        <v>8.1</v>
      </c>
      <c r="U89" s="1">
        <v>19.5</v>
      </c>
    </row>
    <row r="90" spans="1:21" x14ac:dyDescent="0.3">
      <c r="A90" s="1">
        <v>-4</v>
      </c>
      <c r="B90" s="2">
        <v>42934</v>
      </c>
      <c r="C90" s="1" t="s">
        <v>16</v>
      </c>
      <c r="D90" s="1">
        <v>3</v>
      </c>
      <c r="E90">
        <v>20.5</v>
      </c>
      <c r="F90" s="1"/>
      <c r="G90">
        <v>8.2100000000000009</v>
      </c>
      <c r="H90" s="1">
        <v>20</v>
      </c>
      <c r="I90" s="1"/>
      <c r="J90" s="1"/>
      <c r="R90">
        <v>21</v>
      </c>
      <c r="S90">
        <v>0.5</v>
      </c>
      <c r="T90">
        <v>8.09</v>
      </c>
      <c r="U90" s="1">
        <v>18.5</v>
      </c>
    </row>
    <row r="91" spans="1:21" x14ac:dyDescent="0.3">
      <c r="A91" s="1">
        <v>-3</v>
      </c>
      <c r="B91" s="2">
        <v>42935</v>
      </c>
      <c r="C91" s="1" t="s">
        <v>16</v>
      </c>
      <c r="D91" s="1">
        <v>3</v>
      </c>
      <c r="E91">
        <v>20.8</v>
      </c>
      <c r="F91">
        <v>0.75</v>
      </c>
      <c r="G91">
        <v>7.89</v>
      </c>
      <c r="H91" s="1">
        <v>19.5</v>
      </c>
      <c r="I91" s="1"/>
      <c r="J91" s="1"/>
      <c r="R91" s="4">
        <v>21.8</v>
      </c>
      <c r="S91" s="4">
        <v>0.5</v>
      </c>
      <c r="T91" s="4">
        <v>7.96</v>
      </c>
      <c r="U91" s="4">
        <v>18</v>
      </c>
    </row>
    <row r="92" spans="1:21" x14ac:dyDescent="0.3">
      <c r="A92" s="1">
        <v>-2</v>
      </c>
      <c r="B92" s="2">
        <v>42936</v>
      </c>
      <c r="C92" s="1" t="s">
        <v>16</v>
      </c>
      <c r="D92" s="1">
        <v>3</v>
      </c>
      <c r="E92">
        <v>21</v>
      </c>
      <c r="F92">
        <v>0.5</v>
      </c>
      <c r="G92">
        <v>8.1</v>
      </c>
      <c r="H92" s="1">
        <v>19.5</v>
      </c>
      <c r="I92" s="1"/>
      <c r="J92" s="1"/>
      <c r="R92" s="4">
        <v>21.8</v>
      </c>
      <c r="S92" s="4">
        <v>0.15</v>
      </c>
      <c r="T92" s="4">
        <v>7.91</v>
      </c>
      <c r="U92" s="4">
        <v>18</v>
      </c>
    </row>
    <row r="93" spans="1:21" x14ac:dyDescent="0.3">
      <c r="A93" s="1">
        <v>-1</v>
      </c>
      <c r="B93" s="2">
        <v>42937</v>
      </c>
      <c r="C93" s="1" t="s">
        <v>16</v>
      </c>
      <c r="D93" s="1">
        <v>3</v>
      </c>
      <c r="E93">
        <v>21</v>
      </c>
      <c r="F93">
        <v>0.5</v>
      </c>
      <c r="G93">
        <v>8.09</v>
      </c>
      <c r="H93" s="1">
        <v>18.5</v>
      </c>
      <c r="I93" s="1"/>
      <c r="J93" s="1"/>
      <c r="R93">
        <v>21.6</v>
      </c>
      <c r="S93" s="1"/>
      <c r="T93">
        <v>7.95</v>
      </c>
      <c r="U93" s="1">
        <v>18</v>
      </c>
    </row>
    <row r="94" spans="1:21" x14ac:dyDescent="0.3">
      <c r="A94" s="4">
        <v>0</v>
      </c>
      <c r="B94" s="5">
        <v>42938</v>
      </c>
      <c r="C94" s="1" t="s">
        <v>16</v>
      </c>
      <c r="D94" s="1">
        <v>3</v>
      </c>
      <c r="E94" s="4">
        <v>21.8</v>
      </c>
      <c r="F94" s="4">
        <v>0.5</v>
      </c>
      <c r="G94" s="4">
        <v>7.96</v>
      </c>
      <c r="H94" s="4">
        <v>18</v>
      </c>
      <c r="I94" s="1"/>
      <c r="J94" s="1"/>
      <c r="R94">
        <v>20.7</v>
      </c>
      <c r="S94">
        <v>0.1</v>
      </c>
      <c r="T94">
        <v>7.93</v>
      </c>
      <c r="U94" s="1">
        <v>18</v>
      </c>
    </row>
    <row r="95" spans="1:21" x14ac:dyDescent="0.3">
      <c r="A95" s="4">
        <v>1</v>
      </c>
      <c r="B95" s="5">
        <v>42939</v>
      </c>
      <c r="C95" s="1" t="s">
        <v>16</v>
      </c>
      <c r="D95" s="1">
        <v>3</v>
      </c>
      <c r="E95" s="4">
        <v>21.8</v>
      </c>
      <c r="F95" s="4">
        <v>0.15</v>
      </c>
      <c r="G95" s="4">
        <v>7.91</v>
      </c>
      <c r="H95" s="4">
        <v>18</v>
      </c>
      <c r="I95" s="1"/>
      <c r="J95" s="1"/>
      <c r="R95">
        <v>21.1</v>
      </c>
      <c r="S95">
        <v>0.1</v>
      </c>
      <c r="T95" s="7">
        <v>7.9</v>
      </c>
      <c r="U95" s="1">
        <v>18</v>
      </c>
    </row>
    <row r="96" spans="1:21" x14ac:dyDescent="0.3">
      <c r="A96" s="1">
        <v>2</v>
      </c>
      <c r="B96" s="2">
        <v>42940</v>
      </c>
      <c r="C96" s="1" t="s">
        <v>16</v>
      </c>
      <c r="D96" s="1">
        <v>3</v>
      </c>
      <c r="E96">
        <v>21.6</v>
      </c>
      <c r="F96" s="1"/>
      <c r="G96">
        <v>7.95</v>
      </c>
      <c r="H96" s="1">
        <v>18</v>
      </c>
      <c r="I96" s="1"/>
      <c r="J96" s="1"/>
      <c r="R96" s="4">
        <v>21.3</v>
      </c>
      <c r="S96" s="4"/>
      <c r="T96" s="6">
        <v>7.84</v>
      </c>
      <c r="U96" s="4">
        <v>19.5</v>
      </c>
    </row>
    <row r="97" spans="1:21" x14ac:dyDescent="0.3">
      <c r="A97" s="1">
        <v>3</v>
      </c>
      <c r="B97" s="2">
        <v>42941</v>
      </c>
      <c r="C97" s="1" t="s">
        <v>16</v>
      </c>
      <c r="D97" s="1">
        <v>3</v>
      </c>
      <c r="E97">
        <v>20.7</v>
      </c>
      <c r="F97">
        <v>0.1</v>
      </c>
      <c r="G97">
        <v>7.93</v>
      </c>
      <c r="H97" s="1">
        <v>18</v>
      </c>
      <c r="I97" s="1"/>
      <c r="J97" s="1"/>
      <c r="R97">
        <v>21.2</v>
      </c>
      <c r="S97">
        <v>0.25</v>
      </c>
      <c r="T97">
        <v>7.85</v>
      </c>
      <c r="U97" s="1" t="s">
        <v>8</v>
      </c>
    </row>
    <row r="98" spans="1:21" x14ac:dyDescent="0.3">
      <c r="A98" s="1">
        <v>4</v>
      </c>
      <c r="B98" s="2">
        <v>42942</v>
      </c>
      <c r="C98" s="1" t="s">
        <v>16</v>
      </c>
      <c r="D98" s="1">
        <v>3</v>
      </c>
      <c r="E98">
        <v>21.1</v>
      </c>
      <c r="F98">
        <v>0.1</v>
      </c>
      <c r="G98" s="7">
        <v>7.9</v>
      </c>
      <c r="H98" s="1">
        <v>18</v>
      </c>
      <c r="I98" s="1"/>
      <c r="J98" s="1"/>
      <c r="R98" s="1"/>
      <c r="S98" s="1"/>
      <c r="T98">
        <v>7.75</v>
      </c>
      <c r="U98" s="1">
        <v>18</v>
      </c>
    </row>
    <row r="99" spans="1:21" x14ac:dyDescent="0.3">
      <c r="A99" s="4">
        <v>5</v>
      </c>
      <c r="B99" s="5">
        <v>42943</v>
      </c>
      <c r="C99" s="1" t="s">
        <v>16</v>
      </c>
      <c r="D99" s="1">
        <v>3</v>
      </c>
      <c r="E99" s="4">
        <v>21.3</v>
      </c>
      <c r="F99" s="4"/>
      <c r="G99" s="6">
        <v>7.84</v>
      </c>
      <c r="H99" s="4">
        <v>19.5</v>
      </c>
      <c r="I99" s="1"/>
      <c r="J99" s="1"/>
      <c r="R99" s="1"/>
      <c r="S99">
        <v>0.25</v>
      </c>
      <c r="T99">
        <v>7.91</v>
      </c>
      <c r="U99" s="1">
        <v>17.5</v>
      </c>
    </row>
    <row r="100" spans="1:21" x14ac:dyDescent="0.3">
      <c r="A100" s="1">
        <v>6</v>
      </c>
      <c r="B100" s="2">
        <v>42944</v>
      </c>
      <c r="C100" s="1" t="s">
        <v>16</v>
      </c>
      <c r="D100" s="1">
        <v>3</v>
      </c>
      <c r="E100">
        <v>21.2</v>
      </c>
      <c r="F100">
        <v>0.25</v>
      </c>
      <c r="G100">
        <v>7.85</v>
      </c>
      <c r="H100" s="1" t="s">
        <v>8</v>
      </c>
      <c r="I100" s="1"/>
      <c r="J100" s="1"/>
      <c r="R100">
        <v>21.4</v>
      </c>
      <c r="S100" s="1"/>
      <c r="T100">
        <v>7.85</v>
      </c>
      <c r="U100" s="1">
        <v>19</v>
      </c>
    </row>
    <row r="101" spans="1:21" x14ac:dyDescent="0.3">
      <c r="A101" s="1">
        <v>7</v>
      </c>
      <c r="B101" s="2">
        <v>42945</v>
      </c>
      <c r="C101" s="1" t="s">
        <v>16</v>
      </c>
      <c r="D101" s="1">
        <v>3</v>
      </c>
      <c r="E101" s="1"/>
      <c r="F101" s="1"/>
      <c r="G101">
        <v>7.75</v>
      </c>
      <c r="H101" s="1">
        <v>18</v>
      </c>
      <c r="I101" s="1"/>
      <c r="J101" s="1"/>
      <c r="R101" s="4">
        <v>20.9</v>
      </c>
      <c r="S101" s="4">
        <v>0.25</v>
      </c>
      <c r="T101" s="4">
        <v>7.86</v>
      </c>
      <c r="U101" s="4">
        <v>19</v>
      </c>
    </row>
    <row r="102" spans="1:21" x14ac:dyDescent="0.3">
      <c r="A102" s="1">
        <v>8</v>
      </c>
      <c r="B102" s="2">
        <v>42946</v>
      </c>
      <c r="C102" s="1" t="s">
        <v>16</v>
      </c>
      <c r="D102" s="1">
        <v>3</v>
      </c>
      <c r="E102" s="1"/>
      <c r="F102">
        <v>0.25</v>
      </c>
      <c r="G102">
        <v>7.91</v>
      </c>
      <c r="H102" s="1">
        <v>17.5</v>
      </c>
      <c r="I102" s="1"/>
      <c r="J102" s="1"/>
      <c r="R102">
        <v>21.8</v>
      </c>
      <c r="S102">
        <v>0</v>
      </c>
      <c r="U102" s="1">
        <v>19</v>
      </c>
    </row>
    <row r="103" spans="1:21" x14ac:dyDescent="0.3">
      <c r="A103" s="1">
        <v>9</v>
      </c>
      <c r="B103" s="2">
        <v>42947</v>
      </c>
      <c r="C103" s="1" t="s">
        <v>16</v>
      </c>
      <c r="D103" s="1">
        <v>3</v>
      </c>
      <c r="E103">
        <v>21.4</v>
      </c>
      <c r="F103" s="1"/>
      <c r="G103">
        <v>7.85</v>
      </c>
      <c r="H103" s="1">
        <v>19</v>
      </c>
      <c r="I103" s="1"/>
      <c r="J103" s="1"/>
      <c r="R103">
        <v>20.6</v>
      </c>
      <c r="S103" s="1"/>
      <c r="T103">
        <v>7.86</v>
      </c>
      <c r="U103" s="1">
        <v>20</v>
      </c>
    </row>
    <row r="104" spans="1:21" x14ac:dyDescent="0.3">
      <c r="A104" s="4">
        <v>10</v>
      </c>
      <c r="B104" s="5">
        <v>42948</v>
      </c>
      <c r="C104" s="1" t="s">
        <v>16</v>
      </c>
      <c r="D104" s="1">
        <v>3</v>
      </c>
      <c r="E104" s="4">
        <v>20.9</v>
      </c>
      <c r="F104" s="4">
        <v>0.25</v>
      </c>
      <c r="G104" s="4">
        <v>7.86</v>
      </c>
      <c r="H104" s="4">
        <v>19</v>
      </c>
      <c r="I104" s="1"/>
      <c r="J104" s="1"/>
      <c r="R104">
        <v>20.6</v>
      </c>
      <c r="S104">
        <v>0.1</v>
      </c>
      <c r="T104">
        <v>7.84</v>
      </c>
      <c r="U104" s="1">
        <v>20</v>
      </c>
    </row>
    <row r="105" spans="1:21" x14ac:dyDescent="0.3">
      <c r="A105" s="1">
        <v>11</v>
      </c>
      <c r="B105" s="2">
        <v>42949</v>
      </c>
      <c r="C105" s="1" t="s">
        <v>16</v>
      </c>
      <c r="D105" s="1">
        <v>3</v>
      </c>
      <c r="E105">
        <v>21.8</v>
      </c>
      <c r="F105">
        <v>0</v>
      </c>
      <c r="H105" s="1">
        <v>19</v>
      </c>
      <c r="I105" s="1"/>
      <c r="J105" s="1"/>
      <c r="R105">
        <v>21</v>
      </c>
      <c r="S105" s="1"/>
      <c r="T105">
        <v>7.89</v>
      </c>
      <c r="U105" s="1">
        <v>19.5</v>
      </c>
    </row>
    <row r="106" spans="1:21" x14ac:dyDescent="0.3">
      <c r="A106" s="1">
        <v>12</v>
      </c>
      <c r="B106" s="2">
        <v>42950</v>
      </c>
      <c r="C106" s="1" t="s">
        <v>16</v>
      </c>
      <c r="D106" s="1">
        <v>3</v>
      </c>
      <c r="E106">
        <v>20.6</v>
      </c>
      <c r="F106" s="1"/>
      <c r="G106">
        <v>7.86</v>
      </c>
      <c r="H106" s="1">
        <v>20</v>
      </c>
      <c r="I106" s="1"/>
      <c r="J106" s="1"/>
      <c r="R106">
        <v>21.5</v>
      </c>
      <c r="S106">
        <v>0.1</v>
      </c>
      <c r="T106">
        <v>7.84</v>
      </c>
      <c r="U106" s="1">
        <v>19.5</v>
      </c>
    </row>
    <row r="107" spans="1:21" x14ac:dyDescent="0.3">
      <c r="A107" s="1">
        <v>13</v>
      </c>
      <c r="B107" s="2">
        <v>42951</v>
      </c>
      <c r="C107" s="1" t="s">
        <v>16</v>
      </c>
      <c r="D107" s="1">
        <v>3</v>
      </c>
      <c r="E107">
        <v>20.6</v>
      </c>
      <c r="F107">
        <v>0.1</v>
      </c>
      <c r="G107">
        <v>7.84</v>
      </c>
      <c r="H107" s="1">
        <v>20</v>
      </c>
      <c r="I107" s="1"/>
      <c r="J107" s="1"/>
      <c r="R107">
        <v>20.5</v>
      </c>
      <c r="S107" s="1"/>
      <c r="T107">
        <v>7.76</v>
      </c>
      <c r="U107" s="1">
        <v>19.5</v>
      </c>
    </row>
    <row r="108" spans="1:21" x14ac:dyDescent="0.3">
      <c r="A108" s="1">
        <v>14</v>
      </c>
      <c r="B108" s="2">
        <v>42952</v>
      </c>
      <c r="C108" s="1" t="s">
        <v>16</v>
      </c>
      <c r="D108" s="1">
        <v>3</v>
      </c>
      <c r="E108">
        <v>21</v>
      </c>
      <c r="F108" s="1"/>
      <c r="G108">
        <v>7.89</v>
      </c>
      <c r="H108" s="1">
        <v>19.5</v>
      </c>
      <c r="I108" s="1"/>
      <c r="J108" s="1"/>
      <c r="R108">
        <v>19.8</v>
      </c>
      <c r="S108">
        <v>0.1</v>
      </c>
      <c r="T108">
        <v>7.71</v>
      </c>
      <c r="U108" s="1">
        <v>20</v>
      </c>
    </row>
    <row r="109" spans="1:21" x14ac:dyDescent="0.3">
      <c r="A109" s="1">
        <v>15</v>
      </c>
      <c r="B109" s="2">
        <v>42953</v>
      </c>
      <c r="C109" s="1" t="s">
        <v>16</v>
      </c>
      <c r="D109" s="1">
        <v>3</v>
      </c>
      <c r="E109">
        <v>21.5</v>
      </c>
      <c r="F109">
        <v>0.1</v>
      </c>
      <c r="G109">
        <v>7.84</v>
      </c>
      <c r="H109" s="1">
        <v>19.5</v>
      </c>
      <c r="I109" s="1"/>
      <c r="J109" s="1"/>
      <c r="R109" s="4">
        <v>20.100000000000001</v>
      </c>
      <c r="S109" s="4"/>
      <c r="T109" s="4">
        <v>7.78</v>
      </c>
      <c r="U109" s="4">
        <v>20</v>
      </c>
    </row>
    <row r="110" spans="1:21" x14ac:dyDescent="0.3">
      <c r="A110" s="1">
        <v>16</v>
      </c>
      <c r="B110" s="2">
        <v>42954</v>
      </c>
      <c r="C110" s="1" t="s">
        <v>16</v>
      </c>
      <c r="D110" s="1">
        <v>3</v>
      </c>
      <c r="E110">
        <v>20.5</v>
      </c>
      <c r="F110" s="1"/>
      <c r="G110">
        <v>7.76</v>
      </c>
      <c r="H110" s="1">
        <v>19.5</v>
      </c>
      <c r="I110" s="1"/>
      <c r="J110" s="1"/>
      <c r="R110">
        <v>21.5</v>
      </c>
      <c r="S110">
        <v>0.25</v>
      </c>
      <c r="T110">
        <v>8.08</v>
      </c>
      <c r="U110" s="1">
        <v>15.5</v>
      </c>
    </row>
    <row r="111" spans="1:21" x14ac:dyDescent="0.3">
      <c r="A111" s="1">
        <v>17</v>
      </c>
      <c r="B111" s="2">
        <v>42955</v>
      </c>
      <c r="C111" s="1" t="s">
        <v>16</v>
      </c>
      <c r="D111" s="1">
        <v>3</v>
      </c>
      <c r="E111">
        <v>19.8</v>
      </c>
      <c r="F111">
        <v>0.1</v>
      </c>
      <c r="G111">
        <v>7.71</v>
      </c>
      <c r="H111" s="1">
        <v>20</v>
      </c>
      <c r="I111" s="1"/>
      <c r="J111" s="1"/>
      <c r="R111">
        <v>20.9</v>
      </c>
      <c r="S111">
        <v>0.25</v>
      </c>
      <c r="T111">
        <v>8.4</v>
      </c>
      <c r="U111" s="1">
        <v>17.5</v>
      </c>
    </row>
    <row r="112" spans="1:21" x14ac:dyDescent="0.3">
      <c r="A112" s="4">
        <v>18</v>
      </c>
      <c r="B112" s="5">
        <v>42956</v>
      </c>
      <c r="C112" s="1" t="s">
        <v>16</v>
      </c>
      <c r="D112" s="1">
        <v>3</v>
      </c>
      <c r="E112" s="4">
        <v>20.100000000000001</v>
      </c>
      <c r="F112" s="4"/>
      <c r="G112" s="4">
        <v>7.78</v>
      </c>
      <c r="H112" s="4">
        <v>20</v>
      </c>
      <c r="I112" s="1"/>
      <c r="J112" s="1"/>
      <c r="R112">
        <v>20.7</v>
      </c>
      <c r="S112" s="1"/>
      <c r="T112">
        <v>8.41</v>
      </c>
      <c r="U112" s="1">
        <v>18</v>
      </c>
    </row>
    <row r="113" spans="1:21" ht="28.8" x14ac:dyDescent="0.3">
      <c r="A113" s="1" t="s">
        <v>4</v>
      </c>
      <c r="B113" s="1" t="s">
        <v>9</v>
      </c>
      <c r="C113" s="1" t="s">
        <v>0</v>
      </c>
      <c r="D113" s="1" t="s">
        <v>1</v>
      </c>
      <c r="E113" s="1" t="s">
        <v>6</v>
      </c>
      <c r="F113" s="1" t="s">
        <v>7</v>
      </c>
      <c r="G113" s="1" t="s">
        <v>2</v>
      </c>
      <c r="H113" s="1" t="s">
        <v>3</v>
      </c>
      <c r="I113" s="8" t="s">
        <v>18</v>
      </c>
      <c r="J113" s="8" t="s">
        <v>21</v>
      </c>
      <c r="K113" s="8" t="s">
        <v>19</v>
      </c>
      <c r="L113" s="8" t="s">
        <v>22</v>
      </c>
      <c r="M113" s="8" t="s">
        <v>20</v>
      </c>
      <c r="N113" s="8" t="s">
        <v>23</v>
      </c>
      <c r="O113" s="3" t="s">
        <v>10</v>
      </c>
      <c r="P113" s="3" t="s">
        <v>24</v>
      </c>
      <c r="R113">
        <v>20.6</v>
      </c>
      <c r="S113">
        <v>0.25</v>
      </c>
      <c r="T113">
        <v>8.08</v>
      </c>
      <c r="U113" s="1">
        <v>19.5</v>
      </c>
    </row>
    <row r="114" spans="1:21" x14ac:dyDescent="0.3">
      <c r="A114" s="1">
        <v>-8</v>
      </c>
      <c r="B114" s="2">
        <v>42930</v>
      </c>
      <c r="C114" s="1" t="s">
        <v>16</v>
      </c>
      <c r="D114" s="1">
        <v>3</v>
      </c>
      <c r="E114">
        <v>21.5</v>
      </c>
      <c r="F114">
        <v>0.25</v>
      </c>
      <c r="G114">
        <v>8.08</v>
      </c>
      <c r="H114" s="1">
        <v>15.5</v>
      </c>
      <c r="I114" s="1">
        <f>AVERAGE(E114:E140)</f>
        <v>21.016666666666662</v>
      </c>
      <c r="J114" s="1">
        <f>_xlfn.STDEV.S(E114:E140)</f>
        <v>0.53378603974990246</v>
      </c>
      <c r="K114" s="1">
        <f>AVERAGE(F114:F140)</f>
        <v>0.2</v>
      </c>
      <c r="L114" s="1">
        <f>_xlfn.STDEV.S(F114:F140)</f>
        <v>0.12869537676233744</v>
      </c>
      <c r="M114" s="1">
        <f>AVERAGE(G114:G140)</f>
        <v>8.0570370370370359</v>
      </c>
      <c r="N114" s="1">
        <f>_xlfn.STDEV.S(G114:G140)</f>
        <v>0.17719643195780074</v>
      </c>
      <c r="O114" s="1">
        <f>AVERAGE(H114:H140)</f>
        <v>18.557692307692307</v>
      </c>
      <c r="P114" s="1">
        <f>_xlfn.STDEV.S(H114:H140)</f>
        <v>1.0423715563744351</v>
      </c>
      <c r="R114">
        <v>20.3</v>
      </c>
      <c r="S114" s="1"/>
      <c r="T114">
        <v>8.5299999999999994</v>
      </c>
      <c r="U114" s="1">
        <v>19.5</v>
      </c>
    </row>
    <row r="115" spans="1:21" x14ac:dyDescent="0.3">
      <c r="A115" s="1">
        <v>-7</v>
      </c>
      <c r="B115" s="2">
        <v>42931</v>
      </c>
      <c r="C115" s="1" t="s">
        <v>16</v>
      </c>
      <c r="D115" s="1">
        <v>3</v>
      </c>
      <c r="E115">
        <v>20.9</v>
      </c>
      <c r="F115">
        <v>0.25</v>
      </c>
      <c r="G115">
        <v>8.4</v>
      </c>
      <c r="H115" s="1">
        <v>17.5</v>
      </c>
      <c r="I115" s="1"/>
      <c r="J115" s="1"/>
      <c r="R115">
        <v>20.8</v>
      </c>
      <c r="S115">
        <v>0.25</v>
      </c>
      <c r="T115">
        <v>8.1</v>
      </c>
      <c r="U115" s="1">
        <v>18.5</v>
      </c>
    </row>
    <row r="116" spans="1:21" x14ac:dyDescent="0.3">
      <c r="A116" s="1">
        <v>-6</v>
      </c>
      <c r="B116" s="2">
        <v>42932</v>
      </c>
      <c r="C116" s="1" t="s">
        <v>16</v>
      </c>
      <c r="D116" s="1">
        <v>3</v>
      </c>
      <c r="E116">
        <v>20.7</v>
      </c>
      <c r="F116" s="1"/>
      <c r="G116">
        <v>8.41</v>
      </c>
      <c r="H116" s="1">
        <v>18</v>
      </c>
      <c r="I116">
        <f>COUNT(E114:E140)</f>
        <v>24</v>
      </c>
      <c r="K116">
        <f>COUNT(F114:F140)</f>
        <v>17</v>
      </c>
      <c r="L116" s="1"/>
      <c r="M116">
        <f>COUNT(G114:G140)</f>
        <v>27</v>
      </c>
      <c r="N116" s="1"/>
      <c r="O116">
        <f>COUNT(H114:H140)</f>
        <v>26</v>
      </c>
      <c r="P116" s="1"/>
      <c r="Q116" t="s">
        <v>26</v>
      </c>
      <c r="R116">
        <v>21</v>
      </c>
      <c r="S116">
        <v>0.3</v>
      </c>
      <c r="T116">
        <v>8.31</v>
      </c>
      <c r="U116" s="1">
        <v>20</v>
      </c>
    </row>
    <row r="117" spans="1:21" x14ac:dyDescent="0.3">
      <c r="A117" s="1">
        <v>-5</v>
      </c>
      <c r="B117" s="2">
        <v>42933</v>
      </c>
      <c r="C117" s="1" t="s">
        <v>16</v>
      </c>
      <c r="D117" s="1">
        <v>3</v>
      </c>
      <c r="E117">
        <v>20.6</v>
      </c>
      <c r="F117">
        <v>0.25</v>
      </c>
      <c r="G117">
        <v>8.08</v>
      </c>
      <c r="H117" s="1">
        <v>19.5</v>
      </c>
      <c r="I117" s="1"/>
      <c r="J117" s="1"/>
      <c r="R117">
        <v>21</v>
      </c>
      <c r="S117">
        <v>0.3</v>
      </c>
      <c r="T117">
        <v>8.31</v>
      </c>
      <c r="U117" s="1">
        <v>17.5</v>
      </c>
    </row>
    <row r="118" spans="1:21" x14ac:dyDescent="0.3">
      <c r="A118" s="1">
        <v>-4</v>
      </c>
      <c r="B118" s="2">
        <v>42934</v>
      </c>
      <c r="C118" s="1" t="s">
        <v>16</v>
      </c>
      <c r="D118" s="1">
        <v>3</v>
      </c>
      <c r="E118">
        <v>20.3</v>
      </c>
      <c r="F118" s="1"/>
      <c r="G118">
        <v>8.5299999999999994</v>
      </c>
      <c r="H118" s="1">
        <v>19.5</v>
      </c>
      <c r="I118" s="1"/>
      <c r="J118" s="1"/>
      <c r="R118" s="4">
        <v>21.7</v>
      </c>
      <c r="S118" s="4">
        <v>0.5</v>
      </c>
      <c r="T118" s="4">
        <v>8.01</v>
      </c>
      <c r="U118" s="4">
        <v>18.5</v>
      </c>
    </row>
    <row r="119" spans="1:21" x14ac:dyDescent="0.3">
      <c r="A119" s="1">
        <v>-3</v>
      </c>
      <c r="B119" s="2">
        <v>42935</v>
      </c>
      <c r="C119" s="1" t="s">
        <v>16</v>
      </c>
      <c r="D119" s="1">
        <v>3</v>
      </c>
      <c r="E119">
        <v>20.8</v>
      </c>
      <c r="F119">
        <v>0.25</v>
      </c>
      <c r="G119">
        <v>8.1</v>
      </c>
      <c r="H119" s="1">
        <v>18.5</v>
      </c>
      <c r="I119" s="1"/>
      <c r="J119" s="1"/>
      <c r="R119" s="4">
        <v>22.1</v>
      </c>
      <c r="S119" s="4">
        <v>0.3</v>
      </c>
      <c r="T119" s="4">
        <v>8</v>
      </c>
      <c r="U119" s="4">
        <v>18</v>
      </c>
    </row>
    <row r="120" spans="1:21" x14ac:dyDescent="0.3">
      <c r="A120" s="1">
        <v>-2</v>
      </c>
      <c r="B120" s="2">
        <v>42936</v>
      </c>
      <c r="C120" s="1" t="s">
        <v>16</v>
      </c>
      <c r="D120" s="1">
        <v>3</v>
      </c>
      <c r="E120">
        <v>21</v>
      </c>
      <c r="F120">
        <v>0.3</v>
      </c>
      <c r="G120">
        <v>8.31</v>
      </c>
      <c r="H120" s="1">
        <v>20</v>
      </c>
      <c r="I120" s="1"/>
      <c r="J120" s="1"/>
      <c r="R120">
        <v>21.6</v>
      </c>
      <c r="S120" s="1"/>
      <c r="T120">
        <v>8.0299999999999994</v>
      </c>
      <c r="U120" s="1">
        <v>18</v>
      </c>
    </row>
    <row r="121" spans="1:21" x14ac:dyDescent="0.3">
      <c r="A121" s="1">
        <v>-1</v>
      </c>
      <c r="B121" s="2">
        <v>42937</v>
      </c>
      <c r="C121" s="1" t="s">
        <v>16</v>
      </c>
      <c r="D121" s="1">
        <v>3</v>
      </c>
      <c r="E121">
        <v>21</v>
      </c>
      <c r="F121">
        <v>0.3</v>
      </c>
      <c r="G121">
        <v>8.31</v>
      </c>
      <c r="H121" s="1">
        <v>17.5</v>
      </c>
      <c r="I121" s="1"/>
      <c r="J121" s="1"/>
      <c r="R121">
        <v>20.8</v>
      </c>
      <c r="S121">
        <v>0.1</v>
      </c>
      <c r="T121">
        <v>7.97</v>
      </c>
      <c r="U121" s="1">
        <v>18</v>
      </c>
    </row>
    <row r="122" spans="1:21" x14ac:dyDescent="0.3">
      <c r="A122" s="4">
        <v>0</v>
      </c>
      <c r="B122" s="5">
        <v>42938</v>
      </c>
      <c r="C122" s="1" t="s">
        <v>16</v>
      </c>
      <c r="D122" s="1">
        <v>3</v>
      </c>
      <c r="E122" s="4">
        <v>21.7</v>
      </c>
      <c r="F122" s="4">
        <v>0.5</v>
      </c>
      <c r="G122" s="4">
        <v>8.01</v>
      </c>
      <c r="H122" s="4">
        <v>18.5</v>
      </c>
      <c r="I122" s="1"/>
      <c r="J122" s="1"/>
      <c r="R122">
        <v>21.1</v>
      </c>
      <c r="S122">
        <v>0.1</v>
      </c>
      <c r="T122">
        <v>7.98</v>
      </c>
      <c r="U122" s="1">
        <v>17</v>
      </c>
    </row>
    <row r="123" spans="1:21" x14ac:dyDescent="0.3">
      <c r="A123" s="4">
        <v>1</v>
      </c>
      <c r="B123" s="5">
        <v>42939</v>
      </c>
      <c r="C123" s="1" t="s">
        <v>16</v>
      </c>
      <c r="D123" s="1">
        <v>3</v>
      </c>
      <c r="E123" s="4">
        <v>22.1</v>
      </c>
      <c r="F123" s="4">
        <v>0.3</v>
      </c>
      <c r="G123" s="4">
        <v>8</v>
      </c>
      <c r="H123" s="4">
        <v>18</v>
      </c>
      <c r="I123" s="1"/>
      <c r="J123" s="1"/>
      <c r="R123" s="4">
        <v>21.4</v>
      </c>
      <c r="S123" s="4"/>
      <c r="T123" s="4">
        <v>7.96</v>
      </c>
      <c r="U123" s="4">
        <v>19</v>
      </c>
    </row>
    <row r="124" spans="1:21" x14ac:dyDescent="0.3">
      <c r="A124" s="1">
        <v>2</v>
      </c>
      <c r="B124" s="2">
        <v>42940</v>
      </c>
      <c r="C124" s="1" t="s">
        <v>16</v>
      </c>
      <c r="D124" s="1">
        <v>3</v>
      </c>
      <c r="E124">
        <v>21.6</v>
      </c>
      <c r="F124" s="1"/>
      <c r="G124">
        <v>8.0299999999999994</v>
      </c>
      <c r="H124" s="1">
        <v>18</v>
      </c>
      <c r="I124" s="1"/>
      <c r="J124" s="1"/>
      <c r="R124" s="1"/>
      <c r="S124">
        <v>0.25</v>
      </c>
      <c r="T124">
        <v>7.93</v>
      </c>
      <c r="U124" s="1" t="s">
        <v>8</v>
      </c>
    </row>
    <row r="125" spans="1:21" x14ac:dyDescent="0.3">
      <c r="A125" s="1">
        <v>3</v>
      </c>
      <c r="B125" s="2">
        <v>42941</v>
      </c>
      <c r="C125" s="1" t="s">
        <v>16</v>
      </c>
      <c r="D125" s="1">
        <v>3</v>
      </c>
      <c r="E125">
        <v>20.8</v>
      </c>
      <c r="F125">
        <v>0.1</v>
      </c>
      <c r="G125">
        <v>7.97</v>
      </c>
      <c r="H125" s="1">
        <v>18</v>
      </c>
      <c r="I125" s="1"/>
      <c r="J125" s="1"/>
      <c r="R125" s="1"/>
      <c r="S125" s="1"/>
      <c r="T125">
        <v>7.9</v>
      </c>
      <c r="U125" s="1">
        <v>19</v>
      </c>
    </row>
    <row r="126" spans="1:21" x14ac:dyDescent="0.3">
      <c r="A126" s="1">
        <v>4</v>
      </c>
      <c r="B126" s="2">
        <v>42942</v>
      </c>
      <c r="C126" s="1" t="s">
        <v>16</v>
      </c>
      <c r="D126" s="1">
        <v>3</v>
      </c>
      <c r="E126">
        <v>21.1</v>
      </c>
      <c r="F126">
        <v>0.1</v>
      </c>
      <c r="G126">
        <v>7.98</v>
      </c>
      <c r="H126" s="1">
        <v>17</v>
      </c>
      <c r="I126" s="1"/>
      <c r="J126" s="1"/>
      <c r="S126">
        <v>0.25</v>
      </c>
      <c r="T126">
        <v>8.07</v>
      </c>
      <c r="U126" s="1">
        <v>19</v>
      </c>
    </row>
    <row r="127" spans="1:21" x14ac:dyDescent="0.3">
      <c r="A127" s="4">
        <v>5</v>
      </c>
      <c r="B127" s="5">
        <v>42943</v>
      </c>
      <c r="C127" s="1" t="s">
        <v>16</v>
      </c>
      <c r="D127" s="1">
        <v>3</v>
      </c>
      <c r="E127" s="4">
        <v>21.4</v>
      </c>
      <c r="F127" s="4"/>
      <c r="G127" s="4">
        <v>7.96</v>
      </c>
      <c r="H127" s="4">
        <v>19</v>
      </c>
      <c r="I127" s="1"/>
      <c r="J127" s="1"/>
      <c r="R127">
        <v>21.8</v>
      </c>
      <c r="S127" s="1"/>
      <c r="T127">
        <v>7.86</v>
      </c>
      <c r="U127" s="1">
        <v>19</v>
      </c>
    </row>
    <row r="128" spans="1:21" x14ac:dyDescent="0.3">
      <c r="A128" s="1">
        <v>6</v>
      </c>
      <c r="B128" s="2">
        <v>42944</v>
      </c>
      <c r="C128" s="1" t="s">
        <v>16</v>
      </c>
      <c r="D128" s="1">
        <v>3</v>
      </c>
      <c r="E128" s="1"/>
      <c r="F128">
        <v>0.25</v>
      </c>
      <c r="G128">
        <v>7.93</v>
      </c>
      <c r="H128" s="1" t="s">
        <v>8</v>
      </c>
      <c r="I128" s="1"/>
      <c r="J128" s="1"/>
      <c r="R128" s="4">
        <v>21</v>
      </c>
      <c r="S128" s="4">
        <v>0</v>
      </c>
      <c r="T128" s="4">
        <v>7.97</v>
      </c>
      <c r="U128" s="4">
        <v>20</v>
      </c>
    </row>
    <row r="129" spans="1:21" x14ac:dyDescent="0.3">
      <c r="A129" s="1">
        <v>7</v>
      </c>
      <c r="B129" s="2">
        <v>42945</v>
      </c>
      <c r="C129" s="1" t="s">
        <v>16</v>
      </c>
      <c r="D129" s="1">
        <v>3</v>
      </c>
      <c r="E129" s="1"/>
      <c r="F129" s="1"/>
      <c r="G129">
        <v>7.9</v>
      </c>
      <c r="H129" s="1">
        <v>19</v>
      </c>
      <c r="I129" s="1"/>
      <c r="J129" s="1"/>
      <c r="R129">
        <v>20.8</v>
      </c>
      <c r="S129">
        <v>0</v>
      </c>
      <c r="T129">
        <v>7.91</v>
      </c>
      <c r="U129" s="1">
        <v>18</v>
      </c>
    </row>
    <row r="130" spans="1:21" x14ac:dyDescent="0.3">
      <c r="A130" s="1">
        <v>8</v>
      </c>
      <c r="B130" s="2">
        <v>42946</v>
      </c>
      <c r="C130" s="1" t="s">
        <v>16</v>
      </c>
      <c r="D130" s="1">
        <v>3</v>
      </c>
      <c r="F130">
        <v>0.25</v>
      </c>
      <c r="G130">
        <v>8.07</v>
      </c>
      <c r="H130" s="1">
        <v>19</v>
      </c>
      <c r="I130" s="1"/>
      <c r="J130" s="1"/>
      <c r="R130">
        <v>20.9</v>
      </c>
      <c r="S130" s="1"/>
      <c r="T130">
        <v>7.99</v>
      </c>
      <c r="U130" s="1">
        <v>18.5</v>
      </c>
    </row>
    <row r="131" spans="1:21" x14ac:dyDescent="0.3">
      <c r="A131" s="1">
        <v>9</v>
      </c>
      <c r="B131" s="2">
        <v>42947</v>
      </c>
      <c r="C131" s="1" t="s">
        <v>16</v>
      </c>
      <c r="D131" s="1">
        <v>3</v>
      </c>
      <c r="E131">
        <v>21.8</v>
      </c>
      <c r="F131" s="1"/>
      <c r="G131">
        <v>7.86</v>
      </c>
      <c r="H131" s="1">
        <v>19</v>
      </c>
      <c r="I131" s="1"/>
      <c r="J131" s="1"/>
      <c r="R131">
        <v>20.7</v>
      </c>
      <c r="S131">
        <v>0.1</v>
      </c>
      <c r="T131">
        <v>7.98</v>
      </c>
      <c r="U131" s="1">
        <v>18.5</v>
      </c>
    </row>
    <row r="132" spans="1:21" x14ac:dyDescent="0.3">
      <c r="A132" s="4">
        <v>10</v>
      </c>
      <c r="B132" s="5">
        <v>42948</v>
      </c>
      <c r="C132" s="1" t="s">
        <v>16</v>
      </c>
      <c r="D132" s="1">
        <v>3</v>
      </c>
      <c r="E132" s="4">
        <v>21</v>
      </c>
      <c r="F132" s="4">
        <v>0</v>
      </c>
      <c r="G132" s="4">
        <v>7.97</v>
      </c>
      <c r="H132" s="4">
        <v>20</v>
      </c>
      <c r="I132" s="1"/>
      <c r="J132" s="1"/>
      <c r="R132">
        <v>21.1</v>
      </c>
      <c r="S132" s="1"/>
      <c r="T132">
        <v>8.02</v>
      </c>
      <c r="U132" s="1">
        <v>19</v>
      </c>
    </row>
    <row r="133" spans="1:21" x14ac:dyDescent="0.3">
      <c r="A133" s="1">
        <v>11</v>
      </c>
      <c r="B133" s="2">
        <v>42949</v>
      </c>
      <c r="C133" s="1" t="s">
        <v>16</v>
      </c>
      <c r="D133" s="1">
        <v>3</v>
      </c>
      <c r="E133">
        <v>20.8</v>
      </c>
      <c r="F133">
        <v>0</v>
      </c>
      <c r="G133">
        <v>7.91</v>
      </c>
      <c r="H133" s="1">
        <v>18</v>
      </c>
      <c r="I133" s="1"/>
      <c r="J133" s="1"/>
      <c r="R133">
        <v>21.8</v>
      </c>
      <c r="S133">
        <v>0.1</v>
      </c>
      <c r="T133">
        <v>7.89</v>
      </c>
      <c r="U133" s="1">
        <v>19</v>
      </c>
    </row>
    <row r="134" spans="1:21" x14ac:dyDescent="0.3">
      <c r="A134" s="1">
        <v>12</v>
      </c>
      <c r="B134" s="2">
        <v>42950</v>
      </c>
      <c r="C134" s="1" t="s">
        <v>16</v>
      </c>
      <c r="D134" s="1">
        <v>3</v>
      </c>
      <c r="E134">
        <v>20.9</v>
      </c>
      <c r="F134" s="1"/>
      <c r="G134">
        <v>7.99</v>
      </c>
      <c r="H134" s="1">
        <v>18.5</v>
      </c>
      <c r="I134" s="1"/>
      <c r="J134" s="1"/>
      <c r="R134">
        <v>20.5</v>
      </c>
      <c r="S134" s="1"/>
      <c r="T134">
        <v>7.91</v>
      </c>
      <c r="U134" s="1">
        <v>20</v>
      </c>
    </row>
    <row r="135" spans="1:21" x14ac:dyDescent="0.3">
      <c r="A135" s="1">
        <v>13</v>
      </c>
      <c r="B135" s="2">
        <v>42951</v>
      </c>
      <c r="C135" s="1" t="s">
        <v>16</v>
      </c>
      <c r="D135" s="1">
        <v>3</v>
      </c>
      <c r="E135">
        <v>20.7</v>
      </c>
      <c r="F135">
        <v>0.1</v>
      </c>
      <c r="G135">
        <v>7.98</v>
      </c>
      <c r="H135" s="1">
        <v>18.5</v>
      </c>
      <c r="I135" s="1"/>
      <c r="J135" s="1"/>
      <c r="R135">
        <v>19.899999999999999</v>
      </c>
      <c r="S135">
        <v>0.1</v>
      </c>
      <c r="T135">
        <v>8.02</v>
      </c>
      <c r="U135" s="1">
        <v>20</v>
      </c>
    </row>
    <row r="136" spans="1:21" x14ac:dyDescent="0.3">
      <c r="A136" s="1">
        <v>14</v>
      </c>
      <c r="B136" s="2">
        <v>42952</v>
      </c>
      <c r="C136" s="1" t="s">
        <v>16</v>
      </c>
      <c r="D136" s="1">
        <v>3</v>
      </c>
      <c r="E136">
        <v>21.1</v>
      </c>
      <c r="F136" s="1"/>
      <c r="G136">
        <v>8.02</v>
      </c>
      <c r="H136" s="1">
        <v>19</v>
      </c>
      <c r="I136" s="1"/>
      <c r="J136" s="1"/>
      <c r="R136" s="4">
        <v>20.399999999999999</v>
      </c>
      <c r="S136" s="4"/>
      <c r="T136" s="4">
        <v>7.92</v>
      </c>
      <c r="U136" s="4">
        <v>18</v>
      </c>
    </row>
    <row r="137" spans="1:21" x14ac:dyDescent="0.3">
      <c r="A137" s="1">
        <v>15</v>
      </c>
      <c r="B137" s="2">
        <v>42953</v>
      </c>
      <c r="C137" s="1" t="s">
        <v>16</v>
      </c>
      <c r="D137" s="1">
        <v>3</v>
      </c>
      <c r="E137">
        <v>21.8</v>
      </c>
      <c r="F137">
        <v>0.1</v>
      </c>
      <c r="G137">
        <v>7.89</v>
      </c>
      <c r="H137" s="1">
        <v>19</v>
      </c>
      <c r="I137" s="1"/>
      <c r="J137" s="1"/>
    </row>
    <row r="138" spans="1:21" x14ac:dyDescent="0.3">
      <c r="A138" s="1">
        <v>16</v>
      </c>
      <c r="B138" s="2">
        <v>42954</v>
      </c>
      <c r="C138" s="1" t="s">
        <v>16</v>
      </c>
      <c r="D138" s="1">
        <v>3</v>
      </c>
      <c r="E138">
        <v>20.5</v>
      </c>
      <c r="F138" s="1"/>
      <c r="G138">
        <v>7.91</v>
      </c>
      <c r="H138" s="1">
        <v>20</v>
      </c>
      <c r="I138" s="1"/>
      <c r="J138" s="1"/>
    </row>
    <row r="139" spans="1:21" x14ac:dyDescent="0.3">
      <c r="A139" s="1">
        <v>17</v>
      </c>
      <c r="B139" s="2">
        <v>42955</v>
      </c>
      <c r="C139" s="1" t="s">
        <v>16</v>
      </c>
      <c r="D139" s="1">
        <v>3</v>
      </c>
      <c r="E139">
        <v>19.899999999999999</v>
      </c>
      <c r="F139">
        <v>0.1</v>
      </c>
      <c r="G139">
        <v>8.02</v>
      </c>
      <c r="H139" s="1">
        <v>20</v>
      </c>
      <c r="I139" s="1"/>
      <c r="J139" s="1"/>
    </row>
    <row r="140" spans="1:21" x14ac:dyDescent="0.3">
      <c r="A140" s="4">
        <v>18</v>
      </c>
      <c r="B140" s="5">
        <v>42956</v>
      </c>
      <c r="C140" s="1" t="s">
        <v>16</v>
      </c>
      <c r="D140" s="1">
        <v>3</v>
      </c>
      <c r="E140" s="4">
        <v>20.399999999999999</v>
      </c>
      <c r="F140" s="4"/>
      <c r="G140" s="4">
        <v>7.92</v>
      </c>
      <c r="H140" s="4">
        <v>18</v>
      </c>
      <c r="I140" s="1"/>
      <c r="J14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DEET Tanks</vt:lpstr>
      <vt:lpstr>Mixture Tanks</vt:lpstr>
      <vt:lpstr>Fluoxetine Tanks</vt:lpstr>
      <vt:lpstr>Diphen Tanks</vt:lpstr>
      <vt:lpstr>EE2 Tanks</vt:lpstr>
      <vt:lpstr>Controls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Brew</dc:creator>
  <cp:lastModifiedBy>David Brew</cp:lastModifiedBy>
  <dcterms:created xsi:type="dcterms:W3CDTF">2017-06-28T14:16:34Z</dcterms:created>
  <dcterms:modified xsi:type="dcterms:W3CDTF">2019-03-03T16:09:03Z</dcterms:modified>
</cp:coreProperties>
</file>