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 Maloney\Desktop\HRP\Edits 2019-08-08\"/>
    </mc:Choice>
  </mc:AlternateContent>
  <bookViews>
    <workbookView xWindow="0" yWindow="0" windowWidth="20490" windowHeight="7755" firstSheet="1" activeTab="1"/>
  </bookViews>
  <sheets>
    <sheet name="Toxicity Data - Used in Analysi" sheetId="1" r:id="rId1"/>
    <sheet name="LC-MS Analysis (Target vs. Nom)" sheetId="3" r:id="rId2"/>
    <sheet name="Comparative Toxicity Comparison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3" i="2" s="1"/>
  <c r="C21" i="2"/>
  <c r="E21" i="2" s="1"/>
  <c r="E20" i="2"/>
  <c r="C20" i="2"/>
  <c r="E19" i="2"/>
  <c r="C19" i="2"/>
  <c r="L18" i="2"/>
  <c r="C18" i="2"/>
  <c r="E18" i="2" s="1"/>
  <c r="C17" i="2"/>
  <c r="E17" i="2" s="1"/>
  <c r="C16" i="2"/>
  <c r="E16" i="2" s="1"/>
  <c r="C15" i="2"/>
  <c r="E15" i="2" s="1"/>
  <c r="C14" i="2"/>
  <c r="E14" i="2" s="1"/>
  <c r="C9" i="2"/>
  <c r="E9" i="2" s="1"/>
  <c r="C8" i="2"/>
  <c r="E8" i="2" s="1"/>
  <c r="C7" i="2"/>
  <c r="E7" i="2" s="1"/>
  <c r="C6" i="2"/>
  <c r="E6" i="2" s="1"/>
  <c r="C5" i="2"/>
  <c r="E5" i="2" s="1"/>
  <c r="R4" i="2"/>
  <c r="T4" i="2" s="1"/>
  <c r="J4" i="2"/>
  <c r="K4" i="2" s="1"/>
  <c r="C4" i="2"/>
  <c r="E4" i="2" s="1"/>
  <c r="R3" i="2"/>
  <c r="T3" i="2" s="1"/>
  <c r="J3" i="2"/>
  <c r="K3" i="2" s="1"/>
  <c r="C3" i="2"/>
  <c r="E3" i="2" s="1"/>
</calcChain>
</file>

<file path=xl/sharedStrings.xml><?xml version="1.0" encoding="utf-8"?>
<sst xmlns="http://schemas.openxmlformats.org/spreadsheetml/2006/main" count="264" uniqueCount="60">
  <si>
    <t xml:space="preserve">Chemical </t>
  </si>
  <si>
    <t>Concentration</t>
  </si>
  <si>
    <t>Replicate</t>
  </si>
  <si>
    <t xml:space="preserve">Survival </t>
  </si>
  <si>
    <t>FLUB</t>
  </si>
  <si>
    <t>FLUP</t>
  </si>
  <si>
    <t>SULF</t>
  </si>
  <si>
    <t>CHLOR</t>
  </si>
  <si>
    <t>IMI</t>
  </si>
  <si>
    <t>CYAN</t>
  </si>
  <si>
    <t>Chlorantraniliprole</t>
  </si>
  <si>
    <t>Flupyradifurone</t>
  </si>
  <si>
    <t>Sulfoxaflor</t>
  </si>
  <si>
    <t xml:space="preserve">Spp </t>
  </si>
  <si>
    <t>48 h L/EC50 (mg/L)</t>
  </si>
  <si>
    <t>48 h L/EC50 (ug/L)</t>
  </si>
  <si>
    <t>vs. 96 h C. dilutus</t>
  </si>
  <si>
    <t>D.magna</t>
  </si>
  <si>
    <t>D. magna</t>
  </si>
  <si>
    <t>&gt;</t>
  </si>
  <si>
    <t xml:space="preserve">D. magna </t>
  </si>
  <si>
    <t xml:space="preserve">&gt; </t>
  </si>
  <si>
    <t>C. triangulifer</t>
  </si>
  <si>
    <t>C. riparius</t>
  </si>
  <si>
    <t>C. dilutus</t>
  </si>
  <si>
    <t>C. atterima</t>
  </si>
  <si>
    <t>G. pseudolimnaeus</t>
  </si>
  <si>
    <t>H. azteca</t>
  </si>
  <si>
    <t>S. carolinensis</t>
  </si>
  <si>
    <t>Acute HC5</t>
  </si>
  <si>
    <t xml:space="preserve">median hc5 for aquatic spp = 2.9 ug a.s./ L </t>
  </si>
  <si>
    <t>RAC = 0.58 ug/L (EFSA)</t>
  </si>
  <si>
    <t>Cyantraniliprole</t>
  </si>
  <si>
    <t>Flubendamide</t>
  </si>
  <si>
    <t>C. dubia</t>
  </si>
  <si>
    <t>L. ontario</t>
  </si>
  <si>
    <t>RAC</t>
  </si>
  <si>
    <t>Chemical</t>
  </si>
  <si>
    <t>Nominal Concentration (Target; ug/L)</t>
  </si>
  <si>
    <t>Measured Concentration (Day 0)</t>
  </si>
  <si>
    <t>Measured Concentration (Day 4)</t>
  </si>
  <si>
    <t>Geomean</t>
  </si>
  <si>
    <t>Control</t>
  </si>
  <si>
    <t>&lt;LOQ</t>
  </si>
  <si>
    <t>CONTROL</t>
  </si>
  <si>
    <t xml:space="preserve">CYAN </t>
  </si>
  <si>
    <t>ACN Solvent Control</t>
  </si>
  <si>
    <t>ND</t>
  </si>
  <si>
    <t>Non Detect</t>
  </si>
  <si>
    <t>LOQ</t>
  </si>
  <si>
    <t>limit of quantitation</t>
  </si>
  <si>
    <t>LOD</t>
  </si>
  <si>
    <t>limit of detection</t>
  </si>
  <si>
    <t>*Note: another replicate was measured at 8.1 ug/L here</t>
  </si>
  <si>
    <t>*Note: another replicate was measured at 10.1 ug/L</t>
  </si>
  <si>
    <t>*Note: another replicate was measured (d 0) at 31.0 ug/L</t>
  </si>
  <si>
    <t>Limits of Quantification</t>
  </si>
  <si>
    <t>LOQ (ug/L)</t>
  </si>
  <si>
    <t>NOTES</t>
  </si>
  <si>
    <r>
      <t xml:space="preserve">ug = </t>
    </r>
    <r>
      <rPr>
        <sz val="11"/>
        <color theme="1"/>
        <rFont val="Calibri"/>
        <family val="2"/>
      </rPr>
      <t>µg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</si>
</sst>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29" workbookViewId="0">
      <selection activeCell="G34" sqref="G3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44</v>
      </c>
      <c r="B2">
        <v>0</v>
      </c>
      <c r="C2">
        <v>1</v>
      </c>
      <c r="D2">
        <v>100</v>
      </c>
    </row>
    <row r="3" spans="1:4" x14ac:dyDescent="0.25">
      <c r="A3" t="s">
        <v>44</v>
      </c>
      <c r="B3">
        <v>0</v>
      </c>
      <c r="C3">
        <v>2</v>
      </c>
      <c r="D3">
        <v>90</v>
      </c>
    </row>
    <row r="4" spans="1:4" x14ac:dyDescent="0.25">
      <c r="A4" t="s">
        <v>44</v>
      </c>
      <c r="B4">
        <v>0</v>
      </c>
      <c r="C4">
        <v>3</v>
      </c>
      <c r="D4">
        <v>100</v>
      </c>
    </row>
    <row r="5" spans="1:4" x14ac:dyDescent="0.25">
      <c r="A5" t="s">
        <v>44</v>
      </c>
      <c r="B5">
        <v>0</v>
      </c>
      <c r="C5">
        <v>4</v>
      </c>
      <c r="D5">
        <v>100</v>
      </c>
    </row>
    <row r="6" spans="1:4" x14ac:dyDescent="0.25">
      <c r="A6" t="s">
        <v>4</v>
      </c>
      <c r="B6">
        <v>50.897544145076388</v>
      </c>
      <c r="C6">
        <v>1</v>
      </c>
      <c r="D6">
        <v>80</v>
      </c>
    </row>
    <row r="7" spans="1:4" x14ac:dyDescent="0.25">
      <c r="A7" t="s">
        <v>4</v>
      </c>
      <c r="B7">
        <v>50.897544145076388</v>
      </c>
      <c r="C7">
        <v>2</v>
      </c>
      <c r="D7">
        <v>90</v>
      </c>
    </row>
    <row r="8" spans="1:4" x14ac:dyDescent="0.25">
      <c r="A8" t="s">
        <v>4</v>
      </c>
      <c r="B8">
        <v>50.897544145076388</v>
      </c>
      <c r="C8">
        <v>3</v>
      </c>
      <c r="D8">
        <v>80</v>
      </c>
    </row>
    <row r="9" spans="1:4" x14ac:dyDescent="0.25">
      <c r="A9" t="s">
        <v>4</v>
      </c>
      <c r="B9">
        <v>50.897544145076388</v>
      </c>
      <c r="C9">
        <v>4</v>
      </c>
      <c r="D9">
        <v>100</v>
      </c>
    </row>
    <row r="10" spans="1:4" x14ac:dyDescent="0.25">
      <c r="A10" t="s">
        <v>4</v>
      </c>
      <c r="B10">
        <v>79.847354370699094</v>
      </c>
      <c r="C10">
        <v>1</v>
      </c>
      <c r="D10">
        <v>70</v>
      </c>
    </row>
    <row r="11" spans="1:4" x14ac:dyDescent="0.25">
      <c r="A11" t="s">
        <v>4</v>
      </c>
      <c r="B11">
        <v>79.847354370699094</v>
      </c>
      <c r="C11">
        <v>2</v>
      </c>
      <c r="D11">
        <v>60</v>
      </c>
    </row>
    <row r="12" spans="1:4" x14ac:dyDescent="0.25">
      <c r="A12" t="s">
        <v>4</v>
      </c>
      <c r="B12">
        <v>79.847354370699094</v>
      </c>
      <c r="C12">
        <v>3</v>
      </c>
      <c r="D12">
        <v>70</v>
      </c>
    </row>
    <row r="13" spans="1:4" x14ac:dyDescent="0.25">
      <c r="A13" t="s">
        <v>4</v>
      </c>
      <c r="B13">
        <v>79.847354370699094</v>
      </c>
      <c r="C13">
        <v>4</v>
      </c>
      <c r="D13">
        <v>80</v>
      </c>
    </row>
    <row r="14" spans="1:4" x14ac:dyDescent="0.25">
      <c r="A14" t="s">
        <v>4</v>
      </c>
      <c r="B14">
        <v>85.380325602564909</v>
      </c>
      <c r="C14">
        <v>1</v>
      </c>
      <c r="D14">
        <v>60</v>
      </c>
    </row>
    <row r="15" spans="1:4" x14ac:dyDescent="0.25">
      <c r="A15" t="s">
        <v>4</v>
      </c>
      <c r="B15">
        <v>85.380325602564909</v>
      </c>
      <c r="C15">
        <v>2</v>
      </c>
      <c r="D15">
        <v>40</v>
      </c>
    </row>
    <row r="16" spans="1:4" x14ac:dyDescent="0.25">
      <c r="A16" t="s">
        <v>4</v>
      </c>
      <c r="B16">
        <v>85.380325602564909</v>
      </c>
      <c r="C16">
        <v>3</v>
      </c>
      <c r="D16">
        <v>50</v>
      </c>
    </row>
    <row r="17" spans="1:4" x14ac:dyDescent="0.25">
      <c r="A17" t="s">
        <v>4</v>
      </c>
      <c r="B17">
        <v>85.380325602564909</v>
      </c>
      <c r="C17">
        <v>4</v>
      </c>
      <c r="D17">
        <v>40</v>
      </c>
    </row>
    <row r="18" spans="1:4" x14ac:dyDescent="0.25">
      <c r="A18" t="s">
        <v>4</v>
      </c>
      <c r="B18">
        <v>122.55100978776144</v>
      </c>
      <c r="C18">
        <v>1</v>
      </c>
      <c r="D18">
        <v>30</v>
      </c>
    </row>
    <row r="19" spans="1:4" x14ac:dyDescent="0.25">
      <c r="A19" t="s">
        <v>4</v>
      </c>
      <c r="B19">
        <v>122.55100978776144</v>
      </c>
      <c r="C19">
        <v>2</v>
      </c>
      <c r="D19">
        <v>40</v>
      </c>
    </row>
    <row r="20" spans="1:4" x14ac:dyDescent="0.25">
      <c r="A20" t="s">
        <v>4</v>
      </c>
      <c r="B20">
        <v>122.55100978776144</v>
      </c>
      <c r="C20">
        <v>3</v>
      </c>
      <c r="D20">
        <v>30</v>
      </c>
    </row>
    <row r="21" spans="1:4" x14ac:dyDescent="0.25">
      <c r="A21" t="s">
        <v>4</v>
      </c>
      <c r="B21">
        <v>122.55100978776144</v>
      </c>
      <c r="C21">
        <v>4</v>
      </c>
      <c r="D21">
        <v>30</v>
      </c>
    </row>
    <row r="22" spans="1:4" x14ac:dyDescent="0.25">
      <c r="A22" t="s">
        <v>4</v>
      </c>
      <c r="B22">
        <v>174.61970106491421</v>
      </c>
      <c r="C22">
        <v>1</v>
      </c>
      <c r="D22">
        <v>10</v>
      </c>
    </row>
    <row r="23" spans="1:4" x14ac:dyDescent="0.25">
      <c r="A23" t="s">
        <v>4</v>
      </c>
      <c r="B23">
        <v>174.61970106491421</v>
      </c>
      <c r="C23">
        <v>2</v>
      </c>
      <c r="D23">
        <v>0</v>
      </c>
    </row>
    <row r="24" spans="1:4" x14ac:dyDescent="0.25">
      <c r="A24" t="s">
        <v>4</v>
      </c>
      <c r="B24">
        <v>174.61970106491421</v>
      </c>
      <c r="C24">
        <v>3</v>
      </c>
      <c r="D24">
        <v>0</v>
      </c>
    </row>
    <row r="25" spans="1:4" x14ac:dyDescent="0.25">
      <c r="A25" t="s">
        <v>4</v>
      </c>
      <c r="B25">
        <v>174.61970106491421</v>
      </c>
      <c r="C25">
        <v>4</v>
      </c>
      <c r="D25">
        <v>0</v>
      </c>
    </row>
    <row r="26" spans="1:4" x14ac:dyDescent="0.25">
      <c r="A26" t="s">
        <v>5</v>
      </c>
      <c r="B26">
        <v>6.3804388563797092</v>
      </c>
      <c r="C26">
        <v>1</v>
      </c>
      <c r="D26">
        <v>100</v>
      </c>
    </row>
    <row r="27" spans="1:4" x14ac:dyDescent="0.25">
      <c r="A27" t="s">
        <v>5</v>
      </c>
      <c r="B27">
        <v>6.3804388563797092</v>
      </c>
      <c r="C27">
        <v>2</v>
      </c>
      <c r="D27">
        <v>90</v>
      </c>
    </row>
    <row r="28" spans="1:4" x14ac:dyDescent="0.25">
      <c r="A28" t="s">
        <v>5</v>
      </c>
      <c r="B28">
        <v>6.3804388563797092</v>
      </c>
      <c r="C28">
        <v>3</v>
      </c>
      <c r="D28">
        <v>100</v>
      </c>
    </row>
    <row r="29" spans="1:4" x14ac:dyDescent="0.25">
      <c r="A29" t="s">
        <v>5</v>
      </c>
      <c r="B29">
        <v>6.3804388563797092</v>
      </c>
      <c r="C29">
        <v>4</v>
      </c>
      <c r="D29">
        <v>100</v>
      </c>
    </row>
    <row r="30" spans="1:4" x14ac:dyDescent="0.25">
      <c r="A30" t="s">
        <v>5</v>
      </c>
      <c r="B30">
        <v>8.6717933554715199</v>
      </c>
      <c r="C30">
        <v>1</v>
      </c>
      <c r="D30">
        <v>100</v>
      </c>
    </row>
    <row r="31" spans="1:4" x14ac:dyDescent="0.25">
      <c r="A31" t="s">
        <v>5</v>
      </c>
      <c r="B31">
        <v>8.6717933554715199</v>
      </c>
      <c r="C31">
        <v>2</v>
      </c>
      <c r="D31">
        <v>90</v>
      </c>
    </row>
    <row r="32" spans="1:4" x14ac:dyDescent="0.25">
      <c r="A32" t="s">
        <v>5</v>
      </c>
      <c r="B32">
        <v>8.6717933554715199</v>
      </c>
      <c r="C32">
        <v>3</v>
      </c>
      <c r="D32">
        <v>100</v>
      </c>
    </row>
    <row r="33" spans="1:4" x14ac:dyDescent="0.25">
      <c r="A33" t="s">
        <v>5</v>
      </c>
      <c r="B33">
        <v>8.6717933554715199</v>
      </c>
      <c r="C33">
        <v>4</v>
      </c>
      <c r="D33">
        <v>90</v>
      </c>
    </row>
    <row r="34" spans="1:4" x14ac:dyDescent="0.25">
      <c r="A34" t="s">
        <v>5</v>
      </c>
      <c r="B34">
        <v>11.893275410920241</v>
      </c>
      <c r="C34">
        <v>1</v>
      </c>
      <c r="D34">
        <v>100</v>
      </c>
    </row>
    <row r="35" spans="1:4" x14ac:dyDescent="0.25">
      <c r="A35" t="s">
        <v>5</v>
      </c>
      <c r="B35">
        <v>11.893275410920241</v>
      </c>
      <c r="C35">
        <v>2</v>
      </c>
      <c r="D35">
        <v>100</v>
      </c>
    </row>
    <row r="36" spans="1:4" x14ac:dyDescent="0.25">
      <c r="A36" t="s">
        <v>5</v>
      </c>
      <c r="B36">
        <v>11.893275410920241</v>
      </c>
      <c r="C36">
        <v>3</v>
      </c>
      <c r="D36">
        <v>70</v>
      </c>
    </row>
    <row r="37" spans="1:4" x14ac:dyDescent="0.25">
      <c r="A37" t="s">
        <v>5</v>
      </c>
      <c r="B37">
        <v>11.893275410920241</v>
      </c>
      <c r="C37">
        <v>4</v>
      </c>
      <c r="D37">
        <v>80</v>
      </c>
    </row>
    <row r="38" spans="1:4" x14ac:dyDescent="0.25">
      <c r="A38" t="s">
        <v>5</v>
      </c>
      <c r="B38">
        <v>14.966629547095765</v>
      </c>
      <c r="C38">
        <v>1</v>
      </c>
      <c r="D38">
        <v>60</v>
      </c>
    </row>
    <row r="39" spans="1:4" x14ac:dyDescent="0.25">
      <c r="A39" t="s">
        <v>5</v>
      </c>
      <c r="B39">
        <v>14.966629547095765</v>
      </c>
      <c r="C39">
        <v>2</v>
      </c>
      <c r="D39">
        <v>80</v>
      </c>
    </row>
    <row r="40" spans="1:4" x14ac:dyDescent="0.25">
      <c r="A40" t="s">
        <v>5</v>
      </c>
      <c r="B40">
        <v>14.966629547095765</v>
      </c>
      <c r="C40">
        <v>3</v>
      </c>
      <c r="D40">
        <v>70</v>
      </c>
    </row>
    <row r="41" spans="1:4" x14ac:dyDescent="0.25">
      <c r="A41" t="s">
        <v>5</v>
      </c>
      <c r="B41">
        <v>14.966629547095765</v>
      </c>
      <c r="C41">
        <v>4</v>
      </c>
      <c r="D41">
        <v>70</v>
      </c>
    </row>
    <row r="42" spans="1:4" x14ac:dyDescent="0.25">
      <c r="A42" t="s">
        <v>5</v>
      </c>
      <c r="B42">
        <v>25.803488136296611</v>
      </c>
      <c r="C42">
        <v>1</v>
      </c>
      <c r="D42">
        <v>0</v>
      </c>
    </row>
    <row r="43" spans="1:4" x14ac:dyDescent="0.25">
      <c r="A43" t="s">
        <v>5</v>
      </c>
      <c r="B43">
        <v>25.803488136296611</v>
      </c>
      <c r="C43">
        <v>2</v>
      </c>
      <c r="D43">
        <v>0</v>
      </c>
    </row>
    <row r="44" spans="1:4" x14ac:dyDescent="0.25">
      <c r="A44" t="s">
        <v>5</v>
      </c>
      <c r="B44">
        <v>25.803488136296611</v>
      </c>
      <c r="C44">
        <v>3</v>
      </c>
      <c r="D44">
        <v>0</v>
      </c>
    </row>
    <row r="45" spans="1:4" x14ac:dyDescent="0.25">
      <c r="A45" t="s">
        <v>5</v>
      </c>
      <c r="B45">
        <v>25.803488136296611</v>
      </c>
      <c r="C45">
        <v>4</v>
      </c>
      <c r="D45">
        <v>0</v>
      </c>
    </row>
    <row r="46" spans="1:4" x14ac:dyDescent="0.25">
      <c r="A46" t="s">
        <v>6</v>
      </c>
      <c r="B46" s="1">
        <v>57.399912891919968</v>
      </c>
      <c r="C46">
        <v>1</v>
      </c>
      <c r="D46">
        <v>90</v>
      </c>
    </row>
    <row r="47" spans="1:4" x14ac:dyDescent="0.25">
      <c r="A47" t="s">
        <v>6</v>
      </c>
      <c r="B47" s="1">
        <v>57.399912891919968</v>
      </c>
      <c r="C47">
        <v>2</v>
      </c>
      <c r="D47">
        <v>100</v>
      </c>
    </row>
    <row r="48" spans="1:4" x14ac:dyDescent="0.25">
      <c r="A48" t="s">
        <v>6</v>
      </c>
      <c r="B48" s="1">
        <v>57.399912891919968</v>
      </c>
      <c r="C48">
        <v>3</v>
      </c>
      <c r="D48">
        <v>80</v>
      </c>
    </row>
    <row r="49" spans="1:4" x14ac:dyDescent="0.25">
      <c r="A49" t="s">
        <v>6</v>
      </c>
      <c r="B49" s="1">
        <v>57.399912891919968</v>
      </c>
      <c r="C49">
        <v>4</v>
      </c>
      <c r="D49">
        <v>100</v>
      </c>
    </row>
    <row r="50" spans="1:4" x14ac:dyDescent="0.25">
      <c r="A50" t="s">
        <v>6</v>
      </c>
      <c r="B50" s="1">
        <v>103.8436805973286</v>
      </c>
      <c r="C50">
        <v>1</v>
      </c>
      <c r="D50">
        <v>80</v>
      </c>
    </row>
    <row r="51" spans="1:4" x14ac:dyDescent="0.25">
      <c r="A51" t="s">
        <v>6</v>
      </c>
      <c r="B51" s="1">
        <v>103.8436805973286</v>
      </c>
      <c r="C51">
        <v>2</v>
      </c>
      <c r="D51">
        <v>90</v>
      </c>
    </row>
    <row r="52" spans="1:4" x14ac:dyDescent="0.25">
      <c r="A52" t="s">
        <v>6</v>
      </c>
      <c r="B52" s="1">
        <v>103.8436805973286</v>
      </c>
      <c r="C52">
        <v>3</v>
      </c>
      <c r="D52">
        <v>90</v>
      </c>
    </row>
    <row r="53" spans="1:4" x14ac:dyDescent="0.25">
      <c r="A53" t="s">
        <v>6</v>
      </c>
      <c r="B53" s="1">
        <v>103.8436805973286</v>
      </c>
      <c r="C53">
        <v>4</v>
      </c>
      <c r="D53">
        <v>80</v>
      </c>
    </row>
    <row r="54" spans="1:4" x14ac:dyDescent="0.25">
      <c r="A54" t="s">
        <v>6</v>
      </c>
      <c r="B54" s="1">
        <v>162.73708858155231</v>
      </c>
      <c r="C54">
        <v>1</v>
      </c>
      <c r="D54">
        <v>70</v>
      </c>
    </row>
    <row r="55" spans="1:4" x14ac:dyDescent="0.25">
      <c r="A55" t="s">
        <v>6</v>
      </c>
      <c r="B55" s="1">
        <v>162.73708858155231</v>
      </c>
      <c r="C55">
        <v>2</v>
      </c>
      <c r="D55">
        <v>50</v>
      </c>
    </row>
    <row r="56" spans="1:4" x14ac:dyDescent="0.25">
      <c r="A56" t="s">
        <v>6</v>
      </c>
      <c r="B56" s="1">
        <v>162.73708858155231</v>
      </c>
      <c r="C56">
        <v>3</v>
      </c>
      <c r="D56">
        <v>60</v>
      </c>
    </row>
    <row r="57" spans="1:4" x14ac:dyDescent="0.25">
      <c r="A57" t="s">
        <v>6</v>
      </c>
      <c r="B57" s="1">
        <v>162.73708858155231</v>
      </c>
      <c r="C57">
        <v>4</v>
      </c>
      <c r="D57">
        <v>50</v>
      </c>
    </row>
    <row r="58" spans="1:4" x14ac:dyDescent="0.25">
      <c r="A58" t="s">
        <v>6</v>
      </c>
      <c r="B58" s="1">
        <v>207.84085257715819</v>
      </c>
      <c r="C58">
        <v>1</v>
      </c>
      <c r="D58">
        <v>0</v>
      </c>
    </row>
    <row r="59" spans="1:4" x14ac:dyDescent="0.25">
      <c r="A59" t="s">
        <v>6</v>
      </c>
      <c r="B59" s="1">
        <v>207.84085257715819</v>
      </c>
      <c r="C59">
        <v>2</v>
      </c>
      <c r="D59">
        <v>0</v>
      </c>
    </row>
    <row r="60" spans="1:4" x14ac:dyDescent="0.25">
      <c r="A60" t="s">
        <v>6</v>
      </c>
      <c r="B60" s="1">
        <v>207.84085257715819</v>
      </c>
      <c r="C60">
        <v>3</v>
      </c>
      <c r="D60">
        <v>0</v>
      </c>
    </row>
    <row r="61" spans="1:4" x14ac:dyDescent="0.25">
      <c r="A61" t="s">
        <v>6</v>
      </c>
      <c r="B61" s="1">
        <v>207.84085257715819</v>
      </c>
      <c r="C61">
        <v>4</v>
      </c>
      <c r="D61">
        <v>0</v>
      </c>
    </row>
    <row r="62" spans="1:4" x14ac:dyDescent="0.25">
      <c r="A62" t="s">
        <v>6</v>
      </c>
      <c r="B62" s="1">
        <v>260.47408700291089</v>
      </c>
      <c r="C62">
        <v>1</v>
      </c>
      <c r="D62">
        <v>0</v>
      </c>
    </row>
    <row r="63" spans="1:4" x14ac:dyDescent="0.25">
      <c r="A63" t="s">
        <v>6</v>
      </c>
      <c r="B63" s="1">
        <v>260.47408700291089</v>
      </c>
      <c r="C63">
        <v>2</v>
      </c>
      <c r="D63">
        <v>0</v>
      </c>
    </row>
    <row r="64" spans="1:4" x14ac:dyDescent="0.25">
      <c r="A64" t="s">
        <v>6</v>
      </c>
      <c r="B64" s="1">
        <v>260.47408700291089</v>
      </c>
      <c r="C64">
        <v>3</v>
      </c>
      <c r="D64">
        <v>0</v>
      </c>
    </row>
    <row r="65" spans="1:4" x14ac:dyDescent="0.25">
      <c r="A65" t="s">
        <v>6</v>
      </c>
      <c r="B65" s="1">
        <v>260.47408700291089</v>
      </c>
      <c r="C65">
        <v>4</v>
      </c>
      <c r="D65">
        <v>0</v>
      </c>
    </row>
    <row r="66" spans="1:4" x14ac:dyDescent="0.25">
      <c r="A66" t="s">
        <v>7</v>
      </c>
      <c r="B66">
        <v>3.4496376621320683</v>
      </c>
      <c r="C66">
        <v>1</v>
      </c>
      <c r="D66">
        <v>100</v>
      </c>
    </row>
    <row r="67" spans="1:4" x14ac:dyDescent="0.25">
      <c r="A67" t="s">
        <v>7</v>
      </c>
      <c r="B67">
        <v>3.4496376621320683</v>
      </c>
      <c r="C67">
        <v>2</v>
      </c>
      <c r="D67">
        <v>90</v>
      </c>
    </row>
    <row r="68" spans="1:4" x14ac:dyDescent="0.25">
      <c r="A68" t="s">
        <v>7</v>
      </c>
      <c r="B68">
        <v>3.4496376621320683</v>
      </c>
      <c r="C68">
        <v>3</v>
      </c>
      <c r="D68">
        <v>90</v>
      </c>
    </row>
    <row r="69" spans="1:4" x14ac:dyDescent="0.25">
      <c r="A69" t="s">
        <v>7</v>
      </c>
      <c r="B69">
        <v>3.4496376621320683</v>
      </c>
      <c r="C69">
        <v>4</v>
      </c>
      <c r="D69">
        <v>90</v>
      </c>
    </row>
    <row r="70" spans="1:4" x14ac:dyDescent="0.25">
      <c r="A70" t="s">
        <v>7</v>
      </c>
      <c r="B70">
        <v>3.798683982644516</v>
      </c>
      <c r="C70">
        <v>1</v>
      </c>
      <c r="D70">
        <v>60</v>
      </c>
    </row>
    <row r="71" spans="1:4" x14ac:dyDescent="0.25">
      <c r="A71" t="s">
        <v>7</v>
      </c>
      <c r="B71">
        <v>3.798683982644516</v>
      </c>
      <c r="C71">
        <v>2</v>
      </c>
      <c r="D71">
        <v>60</v>
      </c>
    </row>
    <row r="72" spans="1:4" x14ac:dyDescent="0.25">
      <c r="A72" t="s">
        <v>7</v>
      </c>
      <c r="B72">
        <v>3.798683982644516</v>
      </c>
      <c r="C72">
        <v>3</v>
      </c>
      <c r="D72">
        <v>50</v>
      </c>
    </row>
    <row r="73" spans="1:4" x14ac:dyDescent="0.25">
      <c r="A73" t="s">
        <v>7</v>
      </c>
      <c r="B73">
        <v>3.798683982644516</v>
      </c>
      <c r="C73">
        <v>4</v>
      </c>
      <c r="D73">
        <v>60</v>
      </c>
    </row>
    <row r="74" spans="1:4" x14ac:dyDescent="0.25">
      <c r="A74" t="s">
        <v>7</v>
      </c>
      <c r="B74">
        <v>4.2579337712087542</v>
      </c>
      <c r="C74">
        <v>1</v>
      </c>
      <c r="D74">
        <v>40</v>
      </c>
    </row>
    <row r="75" spans="1:4" x14ac:dyDescent="0.25">
      <c r="A75" t="s">
        <v>7</v>
      </c>
      <c r="B75">
        <v>4.2579337712087542</v>
      </c>
      <c r="C75">
        <v>2</v>
      </c>
      <c r="D75">
        <v>50</v>
      </c>
    </row>
    <row r="76" spans="1:4" x14ac:dyDescent="0.25">
      <c r="A76" t="s">
        <v>7</v>
      </c>
      <c r="B76">
        <v>4.2579337712087542</v>
      </c>
      <c r="C76">
        <v>3</v>
      </c>
      <c r="D76">
        <v>30</v>
      </c>
    </row>
    <row r="77" spans="1:4" x14ac:dyDescent="0.25">
      <c r="A77" t="s">
        <v>7</v>
      </c>
      <c r="B77">
        <v>4.2579337712087542</v>
      </c>
      <c r="C77">
        <v>4</v>
      </c>
      <c r="D77">
        <v>40</v>
      </c>
    </row>
    <row r="78" spans="1:4" x14ac:dyDescent="0.25">
      <c r="A78" t="s">
        <v>7</v>
      </c>
      <c r="B78">
        <v>5.6947344099615389</v>
      </c>
      <c r="C78">
        <v>1</v>
      </c>
      <c r="D78">
        <v>20</v>
      </c>
    </row>
    <row r="79" spans="1:4" x14ac:dyDescent="0.25">
      <c r="A79" t="s">
        <v>7</v>
      </c>
      <c r="B79">
        <v>5.6947344099615389</v>
      </c>
      <c r="C79">
        <v>2</v>
      </c>
      <c r="D79">
        <v>0</v>
      </c>
    </row>
    <row r="80" spans="1:4" x14ac:dyDescent="0.25">
      <c r="A80" t="s">
        <v>7</v>
      </c>
      <c r="B80">
        <v>5.6947344099615389</v>
      </c>
      <c r="C80">
        <v>3</v>
      </c>
      <c r="D80">
        <v>0</v>
      </c>
    </row>
    <row r="81" spans="1:4" x14ac:dyDescent="0.25">
      <c r="A81" t="s">
        <v>7</v>
      </c>
      <c r="B81">
        <v>5.6947344099615389</v>
      </c>
      <c r="C81">
        <v>4</v>
      </c>
      <c r="D81">
        <v>0</v>
      </c>
    </row>
    <row r="82" spans="1:4" x14ac:dyDescent="0.25">
      <c r="A82" t="s">
        <v>7</v>
      </c>
      <c r="B82">
        <v>7.035623639735145</v>
      </c>
      <c r="C82">
        <v>1</v>
      </c>
      <c r="D82">
        <v>0</v>
      </c>
    </row>
    <row r="83" spans="1:4" x14ac:dyDescent="0.25">
      <c r="A83" t="s">
        <v>7</v>
      </c>
      <c r="B83">
        <v>7.035623639735145</v>
      </c>
      <c r="C83">
        <v>2</v>
      </c>
      <c r="D83">
        <v>0</v>
      </c>
    </row>
    <row r="84" spans="1:4" x14ac:dyDescent="0.25">
      <c r="A84" t="s">
        <v>7</v>
      </c>
      <c r="B84">
        <v>7.035623639735145</v>
      </c>
      <c r="C84">
        <v>3</v>
      </c>
      <c r="D84">
        <v>0</v>
      </c>
    </row>
    <row r="85" spans="1:4" x14ac:dyDescent="0.25">
      <c r="A85" t="s">
        <v>7</v>
      </c>
      <c r="B85">
        <v>7.035623639735145</v>
      </c>
      <c r="C85">
        <v>4</v>
      </c>
      <c r="D85">
        <v>0</v>
      </c>
    </row>
    <row r="98" spans="1:4" x14ac:dyDescent="0.25">
      <c r="A98" t="s">
        <v>8</v>
      </c>
      <c r="B98">
        <v>0</v>
      </c>
      <c r="C98">
        <v>1</v>
      </c>
      <c r="D98">
        <v>100</v>
      </c>
    </row>
    <row r="99" spans="1:4" x14ac:dyDescent="0.25">
      <c r="A99" t="s">
        <v>8</v>
      </c>
      <c r="B99">
        <v>0</v>
      </c>
      <c r="C99">
        <v>2</v>
      </c>
      <c r="D99">
        <v>90</v>
      </c>
    </row>
    <row r="100" spans="1:4" x14ac:dyDescent="0.25">
      <c r="A100" t="s">
        <v>8</v>
      </c>
      <c r="B100">
        <v>0</v>
      </c>
      <c r="C100">
        <v>3</v>
      </c>
      <c r="D100">
        <v>100</v>
      </c>
    </row>
    <row r="101" spans="1:4" x14ac:dyDescent="0.25">
      <c r="A101" t="s">
        <v>8</v>
      </c>
      <c r="B101">
        <v>0</v>
      </c>
      <c r="C101">
        <v>4</v>
      </c>
      <c r="D101">
        <v>100</v>
      </c>
    </row>
    <row r="102" spans="1:4" x14ac:dyDescent="0.25">
      <c r="A102" t="s">
        <v>8</v>
      </c>
      <c r="B102">
        <v>5.7297469403107151</v>
      </c>
      <c r="C102">
        <v>1</v>
      </c>
      <c r="D102">
        <v>70</v>
      </c>
    </row>
    <row r="103" spans="1:4" x14ac:dyDescent="0.25">
      <c r="A103" t="s">
        <v>8</v>
      </c>
      <c r="B103">
        <v>5.7297469403107151</v>
      </c>
      <c r="C103">
        <v>2</v>
      </c>
      <c r="D103">
        <v>80</v>
      </c>
    </row>
    <row r="104" spans="1:4" x14ac:dyDescent="0.25">
      <c r="A104" t="s">
        <v>8</v>
      </c>
      <c r="B104">
        <v>5.7297469403107151</v>
      </c>
      <c r="C104">
        <v>3</v>
      </c>
      <c r="D104">
        <v>80</v>
      </c>
    </row>
    <row r="105" spans="1:4" x14ac:dyDescent="0.25">
      <c r="A105" t="s">
        <v>8</v>
      </c>
      <c r="B105">
        <v>5.7297469403107151</v>
      </c>
      <c r="C105">
        <v>4</v>
      </c>
      <c r="D105">
        <v>60</v>
      </c>
    </row>
    <row r="106" spans="1:4" x14ac:dyDescent="0.25">
      <c r="A106" t="s">
        <v>8</v>
      </c>
      <c r="B106">
        <v>7.58</v>
      </c>
      <c r="C106">
        <v>1</v>
      </c>
      <c r="D106">
        <v>60</v>
      </c>
    </row>
    <row r="107" spans="1:4" x14ac:dyDescent="0.25">
      <c r="A107" t="s">
        <v>8</v>
      </c>
      <c r="B107">
        <v>7.58</v>
      </c>
      <c r="C107">
        <v>2</v>
      </c>
      <c r="D107">
        <v>50</v>
      </c>
    </row>
    <row r="108" spans="1:4" x14ac:dyDescent="0.25">
      <c r="A108" t="s">
        <v>8</v>
      </c>
      <c r="B108">
        <v>7.58</v>
      </c>
      <c r="C108">
        <v>3</v>
      </c>
      <c r="D108">
        <v>40</v>
      </c>
    </row>
    <row r="109" spans="1:4" x14ac:dyDescent="0.25">
      <c r="A109" t="s">
        <v>8</v>
      </c>
      <c r="B109">
        <v>7.58</v>
      </c>
      <c r="C109">
        <v>4</v>
      </c>
      <c r="D109">
        <v>40</v>
      </c>
    </row>
    <row r="110" spans="1:4" x14ac:dyDescent="0.25">
      <c r="A110" t="s">
        <v>8</v>
      </c>
      <c r="B110">
        <v>10.71</v>
      </c>
      <c r="C110">
        <v>1</v>
      </c>
      <c r="D110">
        <v>20</v>
      </c>
    </row>
    <row r="111" spans="1:4" x14ac:dyDescent="0.25">
      <c r="A111" t="s">
        <v>8</v>
      </c>
      <c r="B111">
        <v>10.71</v>
      </c>
      <c r="C111">
        <v>2</v>
      </c>
      <c r="D111">
        <v>30</v>
      </c>
    </row>
    <row r="112" spans="1:4" x14ac:dyDescent="0.25">
      <c r="A112" t="s">
        <v>8</v>
      </c>
      <c r="B112">
        <v>10.71</v>
      </c>
      <c r="C112">
        <v>3</v>
      </c>
      <c r="D112">
        <v>10</v>
      </c>
    </row>
    <row r="113" spans="1:4" x14ac:dyDescent="0.25">
      <c r="A113" t="s">
        <v>8</v>
      </c>
      <c r="B113">
        <v>10.71</v>
      </c>
      <c r="C113">
        <v>4</v>
      </c>
      <c r="D113">
        <v>10</v>
      </c>
    </row>
    <row r="114" spans="1:4" x14ac:dyDescent="0.25">
      <c r="A114" t="s">
        <v>8</v>
      </c>
      <c r="B114">
        <v>25.87</v>
      </c>
      <c r="C114">
        <v>1</v>
      </c>
      <c r="D114">
        <v>0</v>
      </c>
    </row>
    <row r="115" spans="1:4" x14ac:dyDescent="0.25">
      <c r="A115" t="s">
        <v>8</v>
      </c>
      <c r="B115">
        <v>25.87</v>
      </c>
      <c r="C115">
        <v>2</v>
      </c>
      <c r="D115">
        <v>0</v>
      </c>
    </row>
    <row r="116" spans="1:4" x14ac:dyDescent="0.25">
      <c r="A116" t="s">
        <v>8</v>
      </c>
      <c r="B116">
        <v>25.87</v>
      </c>
      <c r="C116">
        <v>3</v>
      </c>
      <c r="D116">
        <v>0</v>
      </c>
    </row>
    <row r="117" spans="1:4" x14ac:dyDescent="0.25">
      <c r="A117" t="s">
        <v>8</v>
      </c>
      <c r="B117">
        <v>25.87</v>
      </c>
      <c r="C117">
        <v>4</v>
      </c>
      <c r="D117">
        <v>0</v>
      </c>
    </row>
    <row r="118" spans="1:4" x14ac:dyDescent="0.25">
      <c r="A118" t="s">
        <v>8</v>
      </c>
      <c r="B118">
        <v>24.89</v>
      </c>
      <c r="C118">
        <v>1</v>
      </c>
      <c r="D118">
        <v>0</v>
      </c>
    </row>
    <row r="119" spans="1:4" x14ac:dyDescent="0.25">
      <c r="A119" t="s">
        <v>8</v>
      </c>
      <c r="B119">
        <v>24.89</v>
      </c>
      <c r="C119">
        <v>2</v>
      </c>
      <c r="D119">
        <v>0</v>
      </c>
    </row>
    <row r="120" spans="1:4" x14ac:dyDescent="0.25">
      <c r="A120" t="s">
        <v>8</v>
      </c>
      <c r="B120">
        <v>24.89</v>
      </c>
      <c r="C120">
        <v>3</v>
      </c>
      <c r="D120">
        <v>0</v>
      </c>
    </row>
    <row r="121" spans="1:4" x14ac:dyDescent="0.25">
      <c r="A121" t="s">
        <v>8</v>
      </c>
      <c r="B121">
        <v>24.89</v>
      </c>
      <c r="C121">
        <v>4</v>
      </c>
      <c r="D121">
        <v>0</v>
      </c>
    </row>
    <row r="122" spans="1:4" x14ac:dyDescent="0.25">
      <c r="A122" t="s">
        <v>9</v>
      </c>
      <c r="B122">
        <v>0</v>
      </c>
      <c r="C122">
        <v>1</v>
      </c>
      <c r="D122">
        <v>100</v>
      </c>
    </row>
    <row r="123" spans="1:4" x14ac:dyDescent="0.25">
      <c r="A123" t="s">
        <v>9</v>
      </c>
      <c r="B123">
        <v>0</v>
      </c>
      <c r="C123">
        <v>2</v>
      </c>
      <c r="D123">
        <v>90</v>
      </c>
    </row>
    <row r="124" spans="1:4" x14ac:dyDescent="0.25">
      <c r="A124" t="s">
        <v>9</v>
      </c>
      <c r="B124">
        <v>0</v>
      </c>
      <c r="C124">
        <v>3</v>
      </c>
      <c r="D124">
        <v>100</v>
      </c>
    </row>
    <row r="125" spans="1:4" x14ac:dyDescent="0.25">
      <c r="A125" t="s">
        <v>9</v>
      </c>
      <c r="B125">
        <v>0</v>
      </c>
      <c r="C125">
        <v>4</v>
      </c>
      <c r="D125">
        <v>100</v>
      </c>
    </row>
    <row r="126" spans="1:4" x14ac:dyDescent="0.25">
      <c r="A126" t="s">
        <v>9</v>
      </c>
      <c r="B126">
        <v>4.6989360497882924</v>
      </c>
      <c r="C126">
        <v>1</v>
      </c>
      <c r="D126">
        <v>40</v>
      </c>
    </row>
    <row r="127" spans="1:4" x14ac:dyDescent="0.25">
      <c r="A127" t="s">
        <v>9</v>
      </c>
      <c r="B127">
        <v>4.6989360497882924</v>
      </c>
      <c r="C127">
        <v>2</v>
      </c>
      <c r="D127">
        <v>60</v>
      </c>
    </row>
    <row r="128" spans="1:4" x14ac:dyDescent="0.25">
      <c r="A128" t="s">
        <v>9</v>
      </c>
      <c r="B128">
        <v>4.6989360497882924</v>
      </c>
      <c r="C128">
        <v>3</v>
      </c>
      <c r="D128">
        <v>30</v>
      </c>
    </row>
    <row r="129" spans="1:4" x14ac:dyDescent="0.25">
      <c r="A129" t="s">
        <v>9</v>
      </c>
      <c r="B129">
        <v>4.6989360497882924</v>
      </c>
      <c r="C129">
        <v>4</v>
      </c>
      <c r="D129">
        <v>60</v>
      </c>
    </row>
    <row r="130" spans="1:4" x14ac:dyDescent="0.25">
      <c r="A130" t="s">
        <v>9</v>
      </c>
      <c r="B130">
        <v>5.3272882407468813</v>
      </c>
      <c r="C130">
        <v>1</v>
      </c>
      <c r="D130">
        <v>20</v>
      </c>
    </row>
    <row r="131" spans="1:4" x14ac:dyDescent="0.25">
      <c r="A131" t="s">
        <v>9</v>
      </c>
      <c r="B131">
        <v>5.3272882407468813</v>
      </c>
      <c r="C131">
        <v>2</v>
      </c>
      <c r="D131">
        <v>20</v>
      </c>
    </row>
    <row r="132" spans="1:4" x14ac:dyDescent="0.25">
      <c r="A132" t="s">
        <v>9</v>
      </c>
      <c r="B132">
        <v>5.3272882407468813</v>
      </c>
      <c r="C132">
        <v>3</v>
      </c>
      <c r="D132">
        <v>20</v>
      </c>
    </row>
    <row r="133" spans="1:4" x14ac:dyDescent="0.25">
      <c r="A133" t="s">
        <v>9</v>
      </c>
      <c r="B133">
        <v>5.3272882407468813</v>
      </c>
      <c r="C133">
        <v>4</v>
      </c>
      <c r="D133">
        <v>10</v>
      </c>
    </row>
    <row r="134" spans="1:4" x14ac:dyDescent="0.25">
      <c r="A134" t="s">
        <v>9</v>
      </c>
      <c r="B134">
        <v>6.8774995456197594</v>
      </c>
      <c r="C134">
        <v>1</v>
      </c>
      <c r="D134">
        <v>0</v>
      </c>
    </row>
    <row r="135" spans="1:4" x14ac:dyDescent="0.25">
      <c r="A135" t="s">
        <v>9</v>
      </c>
      <c r="B135">
        <v>6.8774995456197594</v>
      </c>
      <c r="C135">
        <v>2</v>
      </c>
      <c r="D135">
        <v>0</v>
      </c>
    </row>
    <row r="136" spans="1:4" x14ac:dyDescent="0.25">
      <c r="A136" t="s">
        <v>9</v>
      </c>
      <c r="B136">
        <v>6.8774995456197594</v>
      </c>
      <c r="C136">
        <v>3</v>
      </c>
      <c r="D136">
        <v>0</v>
      </c>
    </row>
    <row r="137" spans="1:4" x14ac:dyDescent="0.25">
      <c r="A137" t="s">
        <v>9</v>
      </c>
      <c r="B137">
        <v>6.8774995456197594</v>
      </c>
      <c r="C137">
        <v>4</v>
      </c>
      <c r="D137">
        <v>0</v>
      </c>
    </row>
    <row r="138" spans="1:4" x14ac:dyDescent="0.25">
      <c r="A138" t="s">
        <v>9</v>
      </c>
      <c r="B138">
        <v>10.524257693538296</v>
      </c>
      <c r="C138">
        <v>1</v>
      </c>
      <c r="D138">
        <v>0</v>
      </c>
    </row>
    <row r="139" spans="1:4" x14ac:dyDescent="0.25">
      <c r="A139" t="s">
        <v>9</v>
      </c>
      <c r="B139">
        <v>10.524257693538296</v>
      </c>
      <c r="C139">
        <v>2</v>
      </c>
      <c r="D139">
        <v>0</v>
      </c>
    </row>
    <row r="140" spans="1:4" x14ac:dyDescent="0.25">
      <c r="A140" t="s">
        <v>9</v>
      </c>
      <c r="B140">
        <v>10.524257693538296</v>
      </c>
      <c r="C140">
        <v>3</v>
      </c>
      <c r="D140">
        <v>0</v>
      </c>
    </row>
    <row r="141" spans="1:4" x14ac:dyDescent="0.25">
      <c r="A141" t="s">
        <v>9</v>
      </c>
      <c r="B141">
        <v>10.524257693538296</v>
      </c>
      <c r="C141">
        <v>4</v>
      </c>
      <c r="D141">
        <v>0</v>
      </c>
    </row>
    <row r="142" spans="1:4" x14ac:dyDescent="0.25">
      <c r="A142" t="s">
        <v>9</v>
      </c>
      <c r="B142">
        <v>14.204928722102059</v>
      </c>
      <c r="C142">
        <v>1</v>
      </c>
      <c r="D142">
        <v>0</v>
      </c>
    </row>
    <row r="143" spans="1:4" x14ac:dyDescent="0.25">
      <c r="A143" t="s">
        <v>9</v>
      </c>
      <c r="B143">
        <v>14.204928722102059</v>
      </c>
      <c r="C143">
        <v>2</v>
      </c>
      <c r="D143">
        <v>0</v>
      </c>
    </row>
    <row r="144" spans="1:4" x14ac:dyDescent="0.25">
      <c r="A144" t="s">
        <v>9</v>
      </c>
      <c r="B144">
        <v>14.204928722102059</v>
      </c>
      <c r="C144">
        <v>3</v>
      </c>
      <c r="D144">
        <v>0</v>
      </c>
    </row>
    <row r="145" spans="1:4" x14ac:dyDescent="0.25">
      <c r="A145" t="s">
        <v>9</v>
      </c>
      <c r="B145">
        <v>14.204928722102059</v>
      </c>
      <c r="C145">
        <v>4</v>
      </c>
      <c r="D14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E1" workbookViewId="0">
      <selection activeCell="G14" sqref="G14"/>
    </sheetView>
  </sheetViews>
  <sheetFormatPr defaultRowHeight="15" x14ac:dyDescent="0.25"/>
  <cols>
    <col min="2" max="2" width="17.28515625" customWidth="1"/>
    <col min="3" max="3" width="17.42578125" customWidth="1"/>
    <col min="4" max="4" width="14.5703125" customWidth="1"/>
  </cols>
  <sheetData>
    <row r="1" spans="1:9" ht="44.25" customHeight="1" x14ac:dyDescent="0.25">
      <c r="A1" s="4" t="s">
        <v>37</v>
      </c>
      <c r="B1" s="4" t="s">
        <v>38</v>
      </c>
      <c r="C1" s="4" t="s">
        <v>39</v>
      </c>
      <c r="D1" s="4" t="s">
        <v>40</v>
      </c>
      <c r="E1" s="2" t="s">
        <v>41</v>
      </c>
      <c r="H1" s="2" t="s">
        <v>58</v>
      </c>
      <c r="I1" t="s">
        <v>59</v>
      </c>
    </row>
    <row r="2" spans="1:9" x14ac:dyDescent="0.25">
      <c r="A2" t="s">
        <v>42</v>
      </c>
      <c r="B2">
        <v>0</v>
      </c>
      <c r="C2" t="s">
        <v>43</v>
      </c>
      <c r="D2" t="s">
        <v>43</v>
      </c>
      <c r="E2" t="s">
        <v>43</v>
      </c>
      <c r="H2" s="2" t="s">
        <v>47</v>
      </c>
      <c r="I2" t="s">
        <v>48</v>
      </c>
    </row>
    <row r="3" spans="1:9" x14ac:dyDescent="0.25">
      <c r="A3" t="s">
        <v>4</v>
      </c>
      <c r="B3">
        <v>16</v>
      </c>
      <c r="C3">
        <v>50.4</v>
      </c>
      <c r="D3">
        <v>51.4</v>
      </c>
      <c r="E3">
        <v>50.9</v>
      </c>
      <c r="H3" s="2" t="s">
        <v>49</v>
      </c>
      <c r="I3" t="s">
        <v>50</v>
      </c>
    </row>
    <row r="4" spans="1:9" x14ac:dyDescent="0.25">
      <c r="A4" t="s">
        <v>4</v>
      </c>
      <c r="B4">
        <v>24</v>
      </c>
      <c r="C4">
        <v>75.900000000000006</v>
      </c>
      <c r="D4">
        <v>84</v>
      </c>
      <c r="E4">
        <v>79.8</v>
      </c>
      <c r="H4" s="2" t="s">
        <v>51</v>
      </c>
      <c r="I4" t="s">
        <v>52</v>
      </c>
    </row>
    <row r="5" spans="1:9" x14ac:dyDescent="0.25">
      <c r="A5" t="s">
        <v>4</v>
      </c>
      <c r="B5">
        <v>36</v>
      </c>
      <c r="C5">
        <v>88.9</v>
      </c>
      <c r="D5">
        <v>82</v>
      </c>
      <c r="E5">
        <v>85.4</v>
      </c>
    </row>
    <row r="6" spans="1:9" ht="15.75" x14ac:dyDescent="0.25">
      <c r="A6" t="s">
        <v>4</v>
      </c>
      <c r="B6">
        <v>54</v>
      </c>
      <c r="C6">
        <v>112.5</v>
      </c>
      <c r="D6">
        <v>133.5</v>
      </c>
      <c r="E6">
        <v>122.6</v>
      </c>
      <c r="H6" s="6" t="s">
        <v>56</v>
      </c>
    </row>
    <row r="7" spans="1:9" x14ac:dyDescent="0.25">
      <c r="A7" t="s">
        <v>4</v>
      </c>
      <c r="B7">
        <v>81</v>
      </c>
      <c r="C7">
        <v>160.4</v>
      </c>
      <c r="D7">
        <v>190.1</v>
      </c>
      <c r="E7">
        <v>174.6</v>
      </c>
      <c r="G7" s="2" t="s">
        <v>0</v>
      </c>
      <c r="H7" s="2" t="s">
        <v>57</v>
      </c>
      <c r="I7" s="5"/>
    </row>
    <row r="8" spans="1:9" x14ac:dyDescent="0.25">
      <c r="A8" t="s">
        <v>6</v>
      </c>
      <c r="B8">
        <v>40</v>
      </c>
      <c r="C8">
        <v>57.3</v>
      </c>
      <c r="D8">
        <v>57.5</v>
      </c>
      <c r="E8">
        <v>57.4</v>
      </c>
      <c r="G8" t="s">
        <v>8</v>
      </c>
      <c r="H8">
        <v>0.55000000000000004</v>
      </c>
      <c r="I8" s="5"/>
    </row>
    <row r="9" spans="1:9" x14ac:dyDescent="0.25">
      <c r="A9" t="s">
        <v>6</v>
      </c>
      <c r="B9">
        <v>60</v>
      </c>
      <c r="C9">
        <v>109.7</v>
      </c>
      <c r="D9">
        <v>98.3</v>
      </c>
      <c r="E9">
        <v>103.8</v>
      </c>
      <c r="G9" t="s">
        <v>9</v>
      </c>
      <c r="H9">
        <v>0.33</v>
      </c>
      <c r="I9" s="5"/>
    </row>
    <row r="10" spans="1:9" x14ac:dyDescent="0.25">
      <c r="A10" t="s">
        <v>6</v>
      </c>
      <c r="B10">
        <v>90</v>
      </c>
      <c r="C10">
        <v>160.69999999999999</v>
      </c>
      <c r="D10">
        <v>164.8</v>
      </c>
      <c r="E10">
        <v>162.69999999999999</v>
      </c>
      <c r="G10" t="s">
        <v>4</v>
      </c>
      <c r="H10">
        <v>0.25</v>
      </c>
    </row>
    <row r="11" spans="1:9" x14ac:dyDescent="0.25">
      <c r="A11" t="s">
        <v>6</v>
      </c>
      <c r="B11">
        <v>135</v>
      </c>
      <c r="C11">
        <v>205.8</v>
      </c>
      <c r="D11">
        <v>209.8</v>
      </c>
      <c r="E11">
        <v>207.8</v>
      </c>
      <c r="G11" t="s">
        <v>6</v>
      </c>
      <c r="H11">
        <v>0.22</v>
      </c>
    </row>
    <row r="12" spans="1:9" x14ac:dyDescent="0.25">
      <c r="A12" t="s">
        <v>6</v>
      </c>
      <c r="B12">
        <v>202.5</v>
      </c>
      <c r="C12">
        <v>252.5</v>
      </c>
      <c r="D12">
        <v>268.7</v>
      </c>
      <c r="E12">
        <v>260.5</v>
      </c>
      <c r="G12" t="s">
        <v>5</v>
      </c>
      <c r="H12">
        <v>0.15</v>
      </c>
    </row>
    <row r="13" spans="1:9" x14ac:dyDescent="0.25">
      <c r="A13" t="s">
        <v>5</v>
      </c>
      <c r="B13">
        <v>4</v>
      </c>
      <c r="C13">
        <v>6.9</v>
      </c>
      <c r="D13">
        <v>5.9</v>
      </c>
      <c r="E13">
        <v>6.4</v>
      </c>
      <c r="G13" t="s">
        <v>7</v>
      </c>
      <c r="H13">
        <v>0.11</v>
      </c>
    </row>
    <row r="14" spans="1:9" x14ac:dyDescent="0.25">
      <c r="A14" t="s">
        <v>5</v>
      </c>
      <c r="B14">
        <v>6</v>
      </c>
      <c r="C14">
        <v>8</v>
      </c>
      <c r="D14">
        <v>9.4</v>
      </c>
      <c r="E14">
        <v>8.6999999999999993</v>
      </c>
    </row>
    <row r="15" spans="1:9" x14ac:dyDescent="0.25">
      <c r="A15" t="s">
        <v>5</v>
      </c>
      <c r="B15">
        <v>9</v>
      </c>
      <c r="C15">
        <v>12.3</v>
      </c>
      <c r="D15">
        <v>11.5</v>
      </c>
      <c r="E15">
        <v>11.9</v>
      </c>
    </row>
    <row r="16" spans="1:9" x14ac:dyDescent="0.25">
      <c r="A16" t="s">
        <v>5</v>
      </c>
      <c r="B16">
        <v>13.5</v>
      </c>
      <c r="C16">
        <v>17.5</v>
      </c>
      <c r="D16">
        <v>12.8</v>
      </c>
      <c r="E16">
        <v>15</v>
      </c>
    </row>
    <row r="17" spans="1:6" x14ac:dyDescent="0.25">
      <c r="A17" t="s">
        <v>5</v>
      </c>
      <c r="B17">
        <v>20.25</v>
      </c>
      <c r="C17">
        <v>27.4</v>
      </c>
      <c r="D17">
        <v>24.3</v>
      </c>
      <c r="E17">
        <v>25.8</v>
      </c>
    </row>
    <row r="18" spans="1:6" x14ac:dyDescent="0.25">
      <c r="A18" t="s">
        <v>7</v>
      </c>
      <c r="B18">
        <v>1</v>
      </c>
      <c r="C18">
        <v>3.5</v>
      </c>
      <c r="D18">
        <v>3.4</v>
      </c>
      <c r="E18">
        <v>3.4</v>
      </c>
    </row>
    <row r="19" spans="1:6" x14ac:dyDescent="0.25">
      <c r="A19" t="s">
        <v>7</v>
      </c>
      <c r="B19">
        <v>1.5</v>
      </c>
      <c r="C19">
        <v>3.9</v>
      </c>
      <c r="D19">
        <v>3.7</v>
      </c>
      <c r="E19">
        <v>3.8</v>
      </c>
    </row>
    <row r="20" spans="1:6" x14ac:dyDescent="0.25">
      <c r="A20" t="s">
        <v>7</v>
      </c>
      <c r="B20">
        <v>2.25</v>
      </c>
      <c r="C20">
        <v>4.8</v>
      </c>
      <c r="D20">
        <v>3.7</v>
      </c>
      <c r="E20">
        <v>4.3</v>
      </c>
    </row>
    <row r="21" spans="1:6" x14ac:dyDescent="0.25">
      <c r="A21" t="s">
        <v>7</v>
      </c>
      <c r="B21">
        <v>3.375</v>
      </c>
      <c r="C21">
        <v>6.9</v>
      </c>
      <c r="D21">
        <v>4.7</v>
      </c>
      <c r="E21">
        <v>3.4</v>
      </c>
    </row>
    <row r="22" spans="1:6" x14ac:dyDescent="0.25">
      <c r="A22" t="s">
        <v>7</v>
      </c>
      <c r="B22">
        <v>5.0625</v>
      </c>
      <c r="C22">
        <v>9</v>
      </c>
      <c r="D22">
        <v>5.5</v>
      </c>
      <c r="E22">
        <v>5.0999999999999996</v>
      </c>
    </row>
    <row r="23" spans="1:6" x14ac:dyDescent="0.25">
      <c r="A23" t="s">
        <v>8</v>
      </c>
      <c r="B23">
        <v>4</v>
      </c>
      <c r="C23">
        <v>4.9000000000000004</v>
      </c>
      <c r="D23">
        <v>6.7</v>
      </c>
      <c r="E23">
        <v>5.7297469403107151</v>
      </c>
    </row>
    <row r="24" spans="1:6" x14ac:dyDescent="0.25">
      <c r="A24" t="s">
        <v>8</v>
      </c>
      <c r="B24">
        <v>6</v>
      </c>
      <c r="C24">
        <v>6.1</v>
      </c>
      <c r="D24">
        <v>8.6999999999999993</v>
      </c>
      <c r="E24">
        <v>7.5779949816499608</v>
      </c>
      <c r="F24" t="s">
        <v>53</v>
      </c>
    </row>
    <row r="25" spans="1:6" x14ac:dyDescent="0.25">
      <c r="A25" t="s">
        <v>8</v>
      </c>
      <c r="B25">
        <v>9</v>
      </c>
      <c r="C25">
        <v>9.8000000000000007</v>
      </c>
      <c r="D25">
        <v>12.4</v>
      </c>
      <c r="E25">
        <v>10.706718347526563</v>
      </c>
      <c r="F25" t="s">
        <v>54</v>
      </c>
    </row>
    <row r="26" spans="1:6" x14ac:dyDescent="0.25">
      <c r="A26" t="s">
        <v>8</v>
      </c>
      <c r="B26">
        <v>13.5</v>
      </c>
      <c r="C26">
        <v>16.100000000000001</v>
      </c>
      <c r="D26">
        <v>34.700000000000003</v>
      </c>
      <c r="E26">
        <v>25.872536892036322</v>
      </c>
      <c r="F26" t="s">
        <v>55</v>
      </c>
    </row>
    <row r="27" spans="1:6" x14ac:dyDescent="0.25">
      <c r="A27" t="s">
        <v>8</v>
      </c>
      <c r="B27">
        <v>20.25</v>
      </c>
      <c r="C27">
        <v>25.7</v>
      </c>
      <c r="D27">
        <v>24.1</v>
      </c>
      <c r="E27">
        <v>24.887145276226441</v>
      </c>
    </row>
    <row r="28" spans="1:6" x14ac:dyDescent="0.25">
      <c r="A28" t="s">
        <v>9</v>
      </c>
      <c r="B28">
        <v>4</v>
      </c>
      <c r="C28">
        <v>4.5999999999999996</v>
      </c>
      <c r="D28">
        <v>4.8</v>
      </c>
      <c r="E28">
        <v>4.6989360497882924</v>
      </c>
    </row>
    <row r="29" spans="1:6" x14ac:dyDescent="0.25">
      <c r="A29" t="s">
        <v>9</v>
      </c>
      <c r="B29">
        <v>6</v>
      </c>
      <c r="C29">
        <v>6.6</v>
      </c>
      <c r="D29">
        <v>4.3</v>
      </c>
      <c r="E29">
        <v>5.3272882407468813</v>
      </c>
    </row>
    <row r="30" spans="1:6" x14ac:dyDescent="0.25">
      <c r="A30" t="s">
        <v>9</v>
      </c>
      <c r="B30">
        <v>9</v>
      </c>
      <c r="C30">
        <v>8.6</v>
      </c>
      <c r="D30">
        <v>5.5</v>
      </c>
      <c r="E30">
        <v>6.8774995456197594</v>
      </c>
    </row>
    <row r="31" spans="1:6" x14ac:dyDescent="0.25">
      <c r="A31" t="s">
        <v>45</v>
      </c>
      <c r="B31">
        <v>13.65</v>
      </c>
      <c r="C31">
        <v>14.2</v>
      </c>
      <c r="D31">
        <v>7.8</v>
      </c>
      <c r="E31">
        <v>10.524257693538296</v>
      </c>
    </row>
    <row r="32" spans="1:6" x14ac:dyDescent="0.25">
      <c r="A32" t="s">
        <v>9</v>
      </c>
      <c r="B32">
        <v>20.25</v>
      </c>
      <c r="C32">
        <v>17.7</v>
      </c>
      <c r="D32">
        <v>11.4</v>
      </c>
      <c r="E32">
        <v>14.204928722102059</v>
      </c>
    </row>
    <row r="33" spans="1:5" x14ac:dyDescent="0.25">
      <c r="A33" t="s">
        <v>46</v>
      </c>
      <c r="B33">
        <v>0</v>
      </c>
      <c r="C33" t="s">
        <v>47</v>
      </c>
      <c r="D33" t="s">
        <v>47</v>
      </c>
      <c r="E33">
        <v>0</v>
      </c>
    </row>
    <row r="34" spans="1:5" x14ac:dyDescent="0.25">
      <c r="A34" t="s">
        <v>46</v>
      </c>
      <c r="B34">
        <v>0</v>
      </c>
      <c r="C34" t="s">
        <v>47</v>
      </c>
      <c r="D34" t="s">
        <v>47</v>
      </c>
      <c r="E34">
        <v>0</v>
      </c>
    </row>
    <row r="35" spans="1:5" x14ac:dyDescent="0.25">
      <c r="A35" t="s">
        <v>46</v>
      </c>
      <c r="B35">
        <v>0</v>
      </c>
      <c r="C35" t="s">
        <v>47</v>
      </c>
      <c r="D35" t="s">
        <v>47</v>
      </c>
      <c r="E35">
        <v>0</v>
      </c>
    </row>
    <row r="36" spans="1:5" x14ac:dyDescent="0.25">
      <c r="A36" t="s">
        <v>46</v>
      </c>
      <c r="B36">
        <v>0</v>
      </c>
      <c r="C36" t="s">
        <v>47</v>
      </c>
      <c r="D36" t="s">
        <v>47</v>
      </c>
      <c r="E36">
        <v>0</v>
      </c>
    </row>
    <row r="37" spans="1:5" x14ac:dyDescent="0.25">
      <c r="A37" t="s">
        <v>46</v>
      </c>
      <c r="B37">
        <v>0</v>
      </c>
      <c r="C37" t="s">
        <v>47</v>
      </c>
      <c r="D37" t="s">
        <v>47</v>
      </c>
      <c r="E3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sqref="A1:XFD1048576"/>
    </sheetView>
  </sheetViews>
  <sheetFormatPr defaultRowHeight="15" x14ac:dyDescent="0.25"/>
  <cols>
    <col min="4" max="4" width="16.42578125" customWidth="1"/>
  </cols>
  <sheetData>
    <row r="1" spans="1:22" x14ac:dyDescent="0.25">
      <c r="A1" s="2" t="s">
        <v>10</v>
      </c>
      <c r="H1" s="2" t="s">
        <v>11</v>
      </c>
      <c r="P1" s="2" t="s">
        <v>12</v>
      </c>
    </row>
    <row r="2" spans="1:22" x14ac:dyDescent="0.25">
      <c r="A2" t="s">
        <v>13</v>
      </c>
      <c r="B2" t="s">
        <v>14</v>
      </c>
      <c r="C2" t="s">
        <v>15</v>
      </c>
      <c r="E2" s="2" t="s">
        <v>16</v>
      </c>
      <c r="H2" t="s">
        <v>13</v>
      </c>
      <c r="I2" t="s">
        <v>14</v>
      </c>
      <c r="J2" t="s">
        <v>15</v>
      </c>
      <c r="L2" s="2" t="s">
        <v>16</v>
      </c>
      <c r="P2" t="s">
        <v>13</v>
      </c>
      <c r="Q2" t="s">
        <v>14</v>
      </c>
      <c r="R2" t="s">
        <v>15</v>
      </c>
      <c r="T2" s="2" t="s">
        <v>16</v>
      </c>
    </row>
    <row r="3" spans="1:22" x14ac:dyDescent="0.25">
      <c r="A3" t="s">
        <v>17</v>
      </c>
      <c r="B3">
        <v>1.1599999999999999E-2</v>
      </c>
      <c r="C3">
        <f>B3*1000</f>
        <v>11.6</v>
      </c>
      <c r="E3">
        <f>C3/4</f>
        <v>2.9</v>
      </c>
      <c r="H3" t="s">
        <v>18</v>
      </c>
      <c r="I3">
        <v>77.599999999999994</v>
      </c>
      <c r="J3">
        <f>I3*1000</f>
        <v>77600</v>
      </c>
      <c r="K3">
        <f>J3/16.6</f>
        <v>4674.6987951807223</v>
      </c>
      <c r="M3" t="s">
        <v>19</v>
      </c>
      <c r="P3" t="s">
        <v>20</v>
      </c>
      <c r="Q3">
        <v>399</v>
      </c>
      <c r="R3">
        <f>Q3*1000</f>
        <v>399000</v>
      </c>
      <c r="T3">
        <f>R3/164.4</f>
        <v>2427.007299270073</v>
      </c>
      <c r="V3" t="s">
        <v>21</v>
      </c>
    </row>
    <row r="4" spans="1:22" x14ac:dyDescent="0.25">
      <c r="A4" t="s">
        <v>22</v>
      </c>
      <c r="B4">
        <v>1.1599999999999999E-2</v>
      </c>
      <c r="C4">
        <f t="shared" ref="C4:C9" si="0">B4*1000</f>
        <v>11.6</v>
      </c>
      <c r="E4">
        <f t="shared" ref="E4:E9" si="1">C4/4</f>
        <v>2.9</v>
      </c>
      <c r="H4" t="s">
        <v>23</v>
      </c>
      <c r="I4">
        <v>6.1699999999999998E-2</v>
      </c>
      <c r="J4">
        <f>I4*1000</f>
        <v>61.699999999999996</v>
      </c>
      <c r="K4">
        <f>J4/16.6</f>
        <v>3.7168674698795177</v>
      </c>
      <c r="P4" t="s">
        <v>24</v>
      </c>
      <c r="Q4">
        <v>0.622</v>
      </c>
      <c r="R4">
        <f>Q4*1000</f>
        <v>622</v>
      </c>
      <c r="T4">
        <f>R4/164.4</f>
        <v>3.7834549878345496</v>
      </c>
    </row>
    <row r="5" spans="1:22" x14ac:dyDescent="0.25">
      <c r="A5" t="s">
        <v>25</v>
      </c>
      <c r="B5">
        <v>1.17E-2</v>
      </c>
      <c r="C5">
        <f t="shared" si="0"/>
        <v>11.700000000000001</v>
      </c>
      <c r="E5">
        <f t="shared" si="1"/>
        <v>2.9250000000000003</v>
      </c>
    </row>
    <row r="6" spans="1:22" x14ac:dyDescent="0.25">
      <c r="A6" t="s">
        <v>26</v>
      </c>
      <c r="B6">
        <v>3.5099999999999999E-2</v>
      </c>
      <c r="C6">
        <f t="shared" si="0"/>
        <v>35.1</v>
      </c>
      <c r="E6">
        <f t="shared" si="1"/>
        <v>8.7750000000000004</v>
      </c>
    </row>
    <row r="7" spans="1:22" x14ac:dyDescent="0.25">
      <c r="A7" t="s">
        <v>27</v>
      </c>
      <c r="B7">
        <v>0.38900000000000001</v>
      </c>
      <c r="C7">
        <f t="shared" si="0"/>
        <v>389</v>
      </c>
      <c r="E7">
        <f t="shared" si="1"/>
        <v>97.25</v>
      </c>
    </row>
    <row r="8" spans="1:22" x14ac:dyDescent="0.25">
      <c r="A8" t="s">
        <v>28</v>
      </c>
      <c r="B8">
        <v>0.25800000000000001</v>
      </c>
      <c r="C8">
        <f t="shared" si="0"/>
        <v>258</v>
      </c>
      <c r="E8">
        <f t="shared" si="1"/>
        <v>64.5</v>
      </c>
    </row>
    <row r="9" spans="1:22" x14ac:dyDescent="0.25">
      <c r="A9" t="s">
        <v>23</v>
      </c>
      <c r="B9">
        <v>8.5900000000000004E-2</v>
      </c>
      <c r="C9">
        <f t="shared" si="0"/>
        <v>85.9</v>
      </c>
      <c r="E9">
        <f t="shared" si="1"/>
        <v>21.475000000000001</v>
      </c>
    </row>
    <row r="10" spans="1:22" x14ac:dyDescent="0.25">
      <c r="A10" s="3" t="s">
        <v>29</v>
      </c>
      <c r="B10" t="s">
        <v>30</v>
      </c>
      <c r="E10" t="s">
        <v>31</v>
      </c>
    </row>
    <row r="11" spans="1:22" x14ac:dyDescent="0.25">
      <c r="A11" s="3"/>
    </row>
    <row r="12" spans="1:22" x14ac:dyDescent="0.25">
      <c r="A12" s="2" t="s">
        <v>32</v>
      </c>
    </row>
    <row r="13" spans="1:22" x14ac:dyDescent="0.25">
      <c r="A13" t="s">
        <v>13</v>
      </c>
      <c r="B13" t="s">
        <v>14</v>
      </c>
      <c r="C13" t="s">
        <v>15</v>
      </c>
      <c r="E13" s="2" t="s">
        <v>16</v>
      </c>
    </row>
    <row r="14" spans="1:22" x14ac:dyDescent="0.25">
      <c r="A14" t="s">
        <v>18</v>
      </c>
      <c r="B14">
        <v>2.0400000000000001E-2</v>
      </c>
      <c r="C14">
        <f>B14*1000</f>
        <v>20.400000000000002</v>
      </c>
      <c r="E14">
        <f>C14/4.7</f>
        <v>4.3404255319148941</v>
      </c>
    </row>
    <row r="15" spans="1:22" x14ac:dyDescent="0.25">
      <c r="A15" t="s">
        <v>26</v>
      </c>
      <c r="B15">
        <v>0.17199999999999999</v>
      </c>
      <c r="C15">
        <f t="shared" ref="C15:C21" si="2">B15*1000</f>
        <v>172</v>
      </c>
      <c r="E15">
        <f t="shared" ref="E15:E21" si="3">C15/4.7</f>
        <v>36.595744680851062</v>
      </c>
    </row>
    <row r="16" spans="1:22" x14ac:dyDescent="0.25">
      <c r="A16" t="s">
        <v>27</v>
      </c>
      <c r="B16">
        <v>0.13700000000000001</v>
      </c>
      <c r="C16">
        <f t="shared" si="2"/>
        <v>137</v>
      </c>
      <c r="E16">
        <f t="shared" si="3"/>
        <v>29.148936170212764</v>
      </c>
      <c r="F16" t="s">
        <v>19</v>
      </c>
      <c r="H16" s="2" t="s">
        <v>33</v>
      </c>
    </row>
    <row r="17" spans="1:13" x14ac:dyDescent="0.25">
      <c r="A17" t="s">
        <v>34</v>
      </c>
      <c r="B17">
        <v>0.04</v>
      </c>
      <c r="C17">
        <f t="shared" si="2"/>
        <v>40</v>
      </c>
      <c r="E17">
        <f t="shared" si="3"/>
        <v>8.5106382978723403</v>
      </c>
      <c r="H17" t="s">
        <v>13</v>
      </c>
      <c r="I17" t="s">
        <v>14</v>
      </c>
      <c r="J17" t="s">
        <v>15</v>
      </c>
      <c r="L17" s="2" t="s">
        <v>16</v>
      </c>
    </row>
    <row r="18" spans="1:13" x14ac:dyDescent="0.25">
      <c r="A18" t="s">
        <v>22</v>
      </c>
      <c r="B18">
        <v>7.1499999999999994E-2</v>
      </c>
      <c r="C18">
        <f t="shared" si="2"/>
        <v>71.5</v>
      </c>
      <c r="E18">
        <f t="shared" si="3"/>
        <v>15.212765957446807</v>
      </c>
      <c r="H18" t="s">
        <v>18</v>
      </c>
      <c r="J18">
        <v>60</v>
      </c>
      <c r="L18">
        <f>J18/92</f>
        <v>0.65217391304347827</v>
      </c>
      <c r="M18" t="s">
        <v>19</v>
      </c>
    </row>
    <row r="19" spans="1:13" x14ac:dyDescent="0.25">
      <c r="A19" t="s">
        <v>23</v>
      </c>
      <c r="B19">
        <v>0.71899999999999997</v>
      </c>
      <c r="C19">
        <f t="shared" si="2"/>
        <v>719</v>
      </c>
      <c r="E19">
        <f t="shared" si="3"/>
        <v>152.97872340425531</v>
      </c>
    </row>
    <row r="20" spans="1:13" x14ac:dyDescent="0.25">
      <c r="A20" t="s">
        <v>28</v>
      </c>
      <c r="B20">
        <v>14</v>
      </c>
      <c r="C20">
        <f t="shared" si="2"/>
        <v>14000</v>
      </c>
      <c r="E20">
        <f t="shared" si="3"/>
        <v>2978.7234042553191</v>
      </c>
    </row>
    <row r="21" spans="1:13" x14ac:dyDescent="0.25">
      <c r="A21" t="s">
        <v>35</v>
      </c>
      <c r="B21">
        <v>7.4800000000000005E-2</v>
      </c>
      <c r="C21">
        <f t="shared" si="2"/>
        <v>74.800000000000011</v>
      </c>
      <c r="E21">
        <f t="shared" si="3"/>
        <v>15.914893617021278</v>
      </c>
    </row>
    <row r="23" spans="1:13" x14ac:dyDescent="0.25">
      <c r="A23" s="3" t="s">
        <v>29</v>
      </c>
      <c r="B23">
        <f>0.0118</f>
        <v>1.18E-2</v>
      </c>
      <c r="C23">
        <f>B23*1000</f>
        <v>11.799999999999999</v>
      </c>
    </row>
    <row r="24" spans="1:13" x14ac:dyDescent="0.25">
      <c r="A2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Toxicity Data - Used in Analysi</vt:lpstr>
      <vt:lpstr>LC-MS Analysis (Target vs. Nom)</vt:lpstr>
      <vt:lpstr>Comparative Toxicity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EM</cp:lastModifiedBy>
  <dcterms:created xsi:type="dcterms:W3CDTF">2019-08-26T16:20:35Z</dcterms:created>
  <dcterms:modified xsi:type="dcterms:W3CDTF">2019-08-31T23:43:24Z</dcterms:modified>
</cp:coreProperties>
</file>